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7A2D7E96-6E34-419A-AE5F-296B3A7E7977}"/>
  <workbookPr codeName="TämäTyökirja"/>
  <mc:AlternateContent xmlns:mc="http://schemas.openxmlformats.org/markup-compatibility/2006">
    <mc:Choice Requires="x15">
      <x15ac:absPath xmlns:x15ac="http://schemas.microsoft.com/office/spreadsheetml/2010/11/ac" url="H:\3. Asiantuntijuus\Julkaisutoiminta\1. Julkaisuprosessi\1. Projektit\RIL 269-2015 Rakenteellisen turvallisuuden tarkastus\0. Lopullinen\"/>
    </mc:Choice>
  </mc:AlternateContent>
  <bookViews>
    <workbookView xWindow="0" yWindow="0" windowWidth="17604" windowHeight="7272"/>
  </bookViews>
  <sheets>
    <sheet name="A. Kohde- ja asiakirjatiedot" sheetId="7" r:id="rId1"/>
    <sheet name="B. Tarkastukset (lom)" sheetId="18" r:id="rId2"/>
    <sheet name="C. Tulokset" sheetId="6" r:id="rId3"/>
    <sheet name="Arviointitodistus" sheetId="2" r:id="rId4"/>
    <sheet name="Käyttö- ja huolto-ohje" sheetId="27" r:id="rId5"/>
    <sheet name="Sheet1" sheetId="23" r:id="rId6"/>
    <sheet name="Sheet2" sheetId="24" r:id="rId7"/>
    <sheet name="Sheet3" sheetId="25" r:id="rId8"/>
    <sheet name="Sheet4" sheetId="26" r:id="rId9"/>
    <sheet name="Sheet6" sheetId="28" r:id="rId10"/>
    <sheet name="Avut" sheetId="1" state="hidden" r:id="rId11"/>
  </sheets>
  <definedNames>
    <definedName name="hankeprosessi" localSheetId="1">'B. Tarkastukset (lom)'!$B$68</definedName>
    <definedName name="hankeprosessi" localSheetId="4">'Käyttö- ja huolto-ohje'!#REF!</definedName>
    <definedName name="hankeprosessi">#REF!</definedName>
    <definedName name="Kohde">'A. Kohde- ja asiakirjatiedot'!$D$8</definedName>
    <definedName name="Lomake_1" localSheetId="1">'B. Tarkastukset (lom)'!$B$5</definedName>
    <definedName name="Lomake_1" localSheetId="4">'Käyttö- ja huolto-ohje'!$D$2</definedName>
    <definedName name="Lomake_1">#REF!</definedName>
    <definedName name="Lomake_2" localSheetId="1">'B. Tarkastukset (lom)'!$B$82</definedName>
    <definedName name="Lomake_2" localSheetId="4">'Käyttö- ja huolto-ohje'!#REF!</definedName>
    <definedName name="Lomake_2">#REF!</definedName>
    <definedName name="Lomake_3" localSheetId="1">'B. Tarkastukset (lom)'!$B$107</definedName>
    <definedName name="Lomake_3" localSheetId="4">'Käyttö- ja huolto-ohje'!#REF!</definedName>
    <definedName name="Lomake_3">#REF!</definedName>
    <definedName name="Lomake_4" localSheetId="1">'B. Tarkastukset (lom)'!$B$134</definedName>
    <definedName name="Lomake_4" localSheetId="4">'Käyttö- ja huolto-ohje'!#REF!</definedName>
    <definedName name="Lomake_4">#REF!</definedName>
    <definedName name="Lomake_5" localSheetId="1">'B. Tarkastukset (lom)'!$B$176</definedName>
    <definedName name="Lomake_5" localSheetId="4">'Käyttö- ja huolto-ohje'!#REF!</definedName>
    <definedName name="Lomake_5">#REF!</definedName>
    <definedName name="Lomake_6" localSheetId="4">#REF!</definedName>
    <definedName name="Lomake_6">#REF!</definedName>
    <definedName name="osoite">'A. Kohde- ja asiakirjatiedot'!$D$10</definedName>
    <definedName name="postinro_paikka">'A. Kohde- ja asiakirjatiedot'!$D$11</definedName>
    <definedName name="_xlnm.Print_Area" localSheetId="3">Arviointitodistus!$A$1:$H$110</definedName>
    <definedName name="_xlnm.Print_Area" localSheetId="1">'B. Tarkastukset (lom)'!$A$1:$I$237</definedName>
    <definedName name="_xlnm.Print_Area" localSheetId="2">'C. Tulokset'!$B$2:$H$307</definedName>
    <definedName name="_xlnm.Print_Area" localSheetId="4">'Käyttö- ja huolto-ohje'!$A$1:$I$49</definedName>
    <definedName name="_xlnm.Print_Titles" localSheetId="3">Arviointitodistus!$1:$1</definedName>
    <definedName name="test">#REF!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3" i="2" l="1"/>
  <c r="D103" i="2" l="1"/>
  <c r="D102" i="2"/>
  <c r="D101" i="2"/>
  <c r="D100" i="2"/>
  <c r="D99" i="2"/>
  <c r="D98" i="2"/>
  <c r="D97" i="2"/>
  <c r="D96" i="2"/>
  <c r="G193" i="6" l="1"/>
  <c r="G194" i="6"/>
  <c r="G192" i="6"/>
  <c r="G191" i="6"/>
  <c r="G187" i="6"/>
  <c r="G186" i="6"/>
  <c r="G185" i="6"/>
  <c r="F246" i="6"/>
  <c r="E14" i="27"/>
  <c r="E12" i="27"/>
  <c r="E10" i="27"/>
  <c r="E8" i="27"/>
  <c r="E6" i="27"/>
  <c r="E5" i="27"/>
  <c r="E24" i="27"/>
  <c r="E23" i="27"/>
  <c r="E22" i="27"/>
  <c r="E21" i="27"/>
  <c r="E20" i="27"/>
  <c r="E19" i="27"/>
  <c r="E106" i="6" l="1"/>
  <c r="D193" i="6" l="1"/>
  <c r="E193" i="6"/>
  <c r="F193" i="6"/>
  <c r="H193" i="6"/>
  <c r="D170" i="6"/>
  <c r="E170" i="6"/>
  <c r="F170" i="6"/>
  <c r="G170" i="6"/>
  <c r="H170" i="6"/>
  <c r="D261" i="6"/>
  <c r="E261" i="6"/>
  <c r="F261" i="6"/>
  <c r="G261" i="6"/>
  <c r="H261" i="6"/>
  <c r="D262" i="6"/>
  <c r="E262" i="6"/>
  <c r="F262" i="6"/>
  <c r="G262" i="6"/>
  <c r="H262" i="6"/>
  <c r="D263" i="6"/>
  <c r="E263" i="6"/>
  <c r="F263" i="6"/>
  <c r="G263" i="6"/>
  <c r="H263" i="6"/>
  <c r="D264" i="6"/>
  <c r="E264" i="6"/>
  <c r="F264" i="6"/>
  <c r="G264" i="6"/>
  <c r="H264" i="6"/>
  <c r="D265" i="6"/>
  <c r="E265" i="6"/>
  <c r="F265" i="6"/>
  <c r="G265" i="6"/>
  <c r="H265" i="6"/>
  <c r="D266" i="6"/>
  <c r="E266" i="6"/>
  <c r="F266" i="6"/>
  <c r="G266" i="6"/>
  <c r="H266" i="6"/>
  <c r="D267" i="6"/>
  <c r="E267" i="6"/>
  <c r="F267" i="6"/>
  <c r="G267" i="6"/>
  <c r="H267" i="6"/>
  <c r="D268" i="6"/>
  <c r="E268" i="6"/>
  <c r="F268" i="6"/>
  <c r="G268" i="6"/>
  <c r="H268" i="6"/>
  <c r="D269" i="6"/>
  <c r="E269" i="6"/>
  <c r="F269" i="6"/>
  <c r="G269" i="6"/>
  <c r="H269" i="6"/>
  <c r="D259" i="6"/>
  <c r="E259" i="6"/>
  <c r="F259" i="6"/>
  <c r="G259" i="6"/>
  <c r="H259" i="6"/>
  <c r="D260" i="6"/>
  <c r="E260" i="6"/>
  <c r="F260" i="6"/>
  <c r="G260" i="6"/>
  <c r="H260" i="6"/>
  <c r="G258" i="6"/>
  <c r="H258" i="6"/>
  <c r="F258" i="6"/>
  <c r="D258" i="6"/>
  <c r="D247" i="6"/>
  <c r="E247" i="6"/>
  <c r="F247" i="6"/>
  <c r="G247" i="6"/>
  <c r="H247" i="6"/>
  <c r="D248" i="6"/>
  <c r="E248" i="6"/>
  <c r="F248" i="6"/>
  <c r="G248" i="6"/>
  <c r="H248" i="6"/>
  <c r="D249" i="6"/>
  <c r="E249" i="6"/>
  <c r="F249" i="6"/>
  <c r="G249" i="6"/>
  <c r="H249" i="6"/>
  <c r="D250" i="6"/>
  <c r="E250" i="6"/>
  <c r="F250" i="6"/>
  <c r="G250" i="6"/>
  <c r="H250" i="6"/>
  <c r="D251" i="6"/>
  <c r="E251" i="6"/>
  <c r="F251" i="6"/>
  <c r="G251" i="6"/>
  <c r="H251" i="6"/>
  <c r="D252" i="6"/>
  <c r="E252" i="6"/>
  <c r="F252" i="6"/>
  <c r="G252" i="6"/>
  <c r="H252" i="6"/>
  <c r="D253" i="6"/>
  <c r="E253" i="6"/>
  <c r="F253" i="6"/>
  <c r="G253" i="6"/>
  <c r="H253" i="6"/>
  <c r="D254" i="6"/>
  <c r="E254" i="6"/>
  <c r="F254" i="6"/>
  <c r="G254" i="6"/>
  <c r="H254" i="6"/>
  <c r="D255" i="6"/>
  <c r="E255" i="6"/>
  <c r="F255" i="6"/>
  <c r="G255" i="6"/>
  <c r="H255" i="6"/>
  <c r="G246" i="6"/>
  <c r="H246" i="6"/>
  <c r="E246" i="6"/>
  <c r="D222" i="6"/>
  <c r="E222" i="6"/>
  <c r="F222" i="6"/>
  <c r="G222" i="6"/>
  <c r="H222" i="6"/>
  <c r="D223" i="6"/>
  <c r="E223" i="6"/>
  <c r="F223" i="6"/>
  <c r="G223" i="6"/>
  <c r="H223" i="6"/>
  <c r="D224" i="6"/>
  <c r="E224" i="6"/>
  <c r="F224" i="6"/>
  <c r="G224" i="6"/>
  <c r="H224" i="6"/>
  <c r="D225" i="6"/>
  <c r="E225" i="6"/>
  <c r="F225" i="6"/>
  <c r="G225" i="6"/>
  <c r="H225" i="6"/>
  <c r="D226" i="6"/>
  <c r="E226" i="6"/>
  <c r="F226" i="6"/>
  <c r="G226" i="6"/>
  <c r="H226" i="6"/>
  <c r="D227" i="6"/>
  <c r="E227" i="6"/>
  <c r="F227" i="6"/>
  <c r="G227" i="6"/>
  <c r="H227" i="6"/>
  <c r="D228" i="6"/>
  <c r="E228" i="6"/>
  <c r="F228" i="6"/>
  <c r="G228" i="6"/>
  <c r="H228" i="6"/>
  <c r="D229" i="6"/>
  <c r="E229" i="6"/>
  <c r="F229" i="6"/>
  <c r="G229" i="6"/>
  <c r="H229" i="6"/>
  <c r="D230" i="6"/>
  <c r="E230" i="6"/>
  <c r="F230" i="6"/>
  <c r="G230" i="6"/>
  <c r="H230" i="6"/>
  <c r="D231" i="6"/>
  <c r="E231" i="6"/>
  <c r="F231" i="6"/>
  <c r="G231" i="6"/>
  <c r="H231" i="6"/>
  <c r="D232" i="6"/>
  <c r="E232" i="6"/>
  <c r="F232" i="6"/>
  <c r="G232" i="6"/>
  <c r="H232" i="6"/>
  <c r="D233" i="6"/>
  <c r="E233" i="6"/>
  <c r="F233" i="6"/>
  <c r="G233" i="6"/>
  <c r="H233" i="6"/>
  <c r="D234" i="6"/>
  <c r="E234" i="6"/>
  <c r="F234" i="6"/>
  <c r="G234" i="6"/>
  <c r="H234" i="6"/>
  <c r="D235" i="6"/>
  <c r="E235" i="6"/>
  <c r="F235" i="6"/>
  <c r="G235" i="6"/>
  <c r="H235" i="6"/>
  <c r="D236" i="6"/>
  <c r="E236" i="6"/>
  <c r="F236" i="6"/>
  <c r="G236" i="6"/>
  <c r="H236" i="6"/>
  <c r="D237" i="6"/>
  <c r="E237" i="6"/>
  <c r="F237" i="6"/>
  <c r="G237" i="6"/>
  <c r="H237" i="6"/>
  <c r="D238" i="6"/>
  <c r="E238" i="6"/>
  <c r="F238" i="6"/>
  <c r="G238" i="6"/>
  <c r="H238" i="6"/>
  <c r="D239" i="6"/>
  <c r="E239" i="6"/>
  <c r="F239" i="6"/>
  <c r="G239" i="6"/>
  <c r="H239" i="6"/>
  <c r="D240" i="6"/>
  <c r="E240" i="6"/>
  <c r="F240" i="6"/>
  <c r="G240" i="6"/>
  <c r="H240" i="6"/>
  <c r="D241" i="6"/>
  <c r="E241" i="6"/>
  <c r="F241" i="6"/>
  <c r="G241" i="6"/>
  <c r="H241" i="6"/>
  <c r="D242" i="6"/>
  <c r="E242" i="6"/>
  <c r="F242" i="6"/>
  <c r="G242" i="6"/>
  <c r="H242" i="6"/>
  <c r="D243" i="6"/>
  <c r="E243" i="6"/>
  <c r="F243" i="6"/>
  <c r="G243" i="6"/>
  <c r="H243" i="6"/>
  <c r="D244" i="6"/>
  <c r="E244" i="6"/>
  <c r="F244" i="6"/>
  <c r="G244" i="6"/>
  <c r="H244" i="6"/>
  <c r="G221" i="6"/>
  <c r="H221" i="6"/>
  <c r="F221" i="6"/>
  <c r="E221" i="6"/>
  <c r="D221" i="6"/>
  <c r="D219" i="6"/>
  <c r="E219" i="6"/>
  <c r="F219" i="6"/>
  <c r="G219" i="6"/>
  <c r="H219" i="6"/>
  <c r="D210" i="6"/>
  <c r="E210" i="6"/>
  <c r="F210" i="6"/>
  <c r="G210" i="6"/>
  <c r="H210" i="6"/>
  <c r="D211" i="6"/>
  <c r="E211" i="6"/>
  <c r="F211" i="6"/>
  <c r="G211" i="6"/>
  <c r="H211" i="6"/>
  <c r="D212" i="6"/>
  <c r="E212" i="6"/>
  <c r="F212" i="6"/>
  <c r="G212" i="6"/>
  <c r="H212" i="6"/>
  <c r="D213" i="6"/>
  <c r="E213" i="6"/>
  <c r="F213" i="6"/>
  <c r="G213" i="6"/>
  <c r="H213" i="6"/>
  <c r="D214" i="6"/>
  <c r="E214" i="6"/>
  <c r="F214" i="6"/>
  <c r="G214" i="6"/>
  <c r="H214" i="6"/>
  <c r="D215" i="6"/>
  <c r="E215" i="6"/>
  <c r="F215" i="6"/>
  <c r="G215" i="6"/>
  <c r="H215" i="6"/>
  <c r="D216" i="6"/>
  <c r="E216" i="6"/>
  <c r="F216" i="6"/>
  <c r="G216" i="6"/>
  <c r="H216" i="6"/>
  <c r="D217" i="6"/>
  <c r="E217" i="6"/>
  <c r="F217" i="6"/>
  <c r="G217" i="6"/>
  <c r="H217" i="6"/>
  <c r="D218" i="6"/>
  <c r="E218" i="6"/>
  <c r="F218" i="6"/>
  <c r="G218" i="6"/>
  <c r="H218" i="6"/>
  <c r="D208" i="6"/>
  <c r="E208" i="6"/>
  <c r="F208" i="6"/>
  <c r="G208" i="6"/>
  <c r="H208" i="6"/>
  <c r="D209" i="6"/>
  <c r="E209" i="6"/>
  <c r="F209" i="6"/>
  <c r="G209" i="6"/>
  <c r="H209" i="6"/>
  <c r="D198" i="6"/>
  <c r="E198" i="6"/>
  <c r="F198" i="6"/>
  <c r="G198" i="6"/>
  <c r="H198" i="6"/>
  <c r="D199" i="6"/>
  <c r="E199" i="6"/>
  <c r="F199" i="6"/>
  <c r="G199" i="6"/>
  <c r="H199" i="6"/>
  <c r="D200" i="6"/>
  <c r="E200" i="6"/>
  <c r="F200" i="6"/>
  <c r="G200" i="6"/>
  <c r="H200" i="6"/>
  <c r="D201" i="6"/>
  <c r="E201" i="6"/>
  <c r="F201" i="6"/>
  <c r="G201" i="6"/>
  <c r="H201" i="6"/>
  <c r="D202" i="6"/>
  <c r="E202" i="6"/>
  <c r="F202" i="6"/>
  <c r="G202" i="6"/>
  <c r="H202" i="6"/>
  <c r="D203" i="6"/>
  <c r="E203" i="6"/>
  <c r="F203" i="6"/>
  <c r="G203" i="6"/>
  <c r="H203" i="6"/>
  <c r="D204" i="6"/>
  <c r="E204" i="6"/>
  <c r="F204" i="6"/>
  <c r="G204" i="6"/>
  <c r="H204" i="6"/>
  <c r="D205" i="6"/>
  <c r="E205" i="6"/>
  <c r="F205" i="6"/>
  <c r="G205" i="6"/>
  <c r="H205" i="6"/>
  <c r="D206" i="6"/>
  <c r="E206" i="6"/>
  <c r="F206" i="6"/>
  <c r="G206" i="6"/>
  <c r="H206" i="6"/>
  <c r="D207" i="6"/>
  <c r="E207" i="6"/>
  <c r="F207" i="6"/>
  <c r="G207" i="6"/>
  <c r="H207" i="6"/>
  <c r="G197" i="6"/>
  <c r="H197" i="6"/>
  <c r="F197" i="6"/>
  <c r="E197" i="6"/>
  <c r="D197" i="6"/>
  <c r="D179" i="6"/>
  <c r="E179" i="6"/>
  <c r="F179" i="6"/>
  <c r="G179" i="6"/>
  <c r="H179" i="6"/>
  <c r="D180" i="6"/>
  <c r="E180" i="6"/>
  <c r="F180" i="6"/>
  <c r="G180" i="6"/>
  <c r="H180" i="6"/>
  <c r="D181" i="6"/>
  <c r="E181" i="6"/>
  <c r="F181" i="6"/>
  <c r="G181" i="6"/>
  <c r="H181" i="6"/>
  <c r="D182" i="6"/>
  <c r="E182" i="6"/>
  <c r="F182" i="6"/>
  <c r="G182" i="6"/>
  <c r="H182" i="6"/>
  <c r="D183" i="6"/>
  <c r="E183" i="6"/>
  <c r="F183" i="6"/>
  <c r="G183" i="6"/>
  <c r="H183" i="6"/>
  <c r="D184" i="6"/>
  <c r="E184" i="6"/>
  <c r="F184" i="6"/>
  <c r="G184" i="6"/>
  <c r="H184" i="6"/>
  <c r="D185" i="6"/>
  <c r="E185" i="6"/>
  <c r="F185" i="6"/>
  <c r="H185" i="6"/>
  <c r="D186" i="6"/>
  <c r="E186" i="6"/>
  <c r="F186" i="6"/>
  <c r="H186" i="6"/>
  <c r="D187" i="6"/>
  <c r="E187" i="6"/>
  <c r="F187" i="6"/>
  <c r="H187" i="6"/>
  <c r="D188" i="6"/>
  <c r="E188" i="6"/>
  <c r="F188" i="6"/>
  <c r="G188" i="6"/>
  <c r="H188" i="6"/>
  <c r="D189" i="6"/>
  <c r="E189" i="6"/>
  <c r="F189" i="6"/>
  <c r="G189" i="6"/>
  <c r="H189" i="6"/>
  <c r="D190" i="6"/>
  <c r="E190" i="6"/>
  <c r="F190" i="6"/>
  <c r="G190" i="6"/>
  <c r="H190" i="6"/>
  <c r="D191" i="6"/>
  <c r="E191" i="6"/>
  <c r="F191" i="6"/>
  <c r="H191" i="6"/>
  <c r="D192" i="6"/>
  <c r="E192" i="6"/>
  <c r="F192" i="6"/>
  <c r="H192" i="6"/>
  <c r="D194" i="6"/>
  <c r="E194" i="6"/>
  <c r="F194" i="6"/>
  <c r="H194" i="6"/>
  <c r="D195" i="6"/>
  <c r="E195" i="6"/>
  <c r="F195" i="6"/>
  <c r="G195" i="6"/>
  <c r="H195" i="6"/>
  <c r="D196" i="6"/>
  <c r="E196" i="6"/>
  <c r="F196" i="6"/>
  <c r="G196" i="6"/>
  <c r="H196" i="6"/>
  <c r="F178" i="6"/>
  <c r="E178" i="6"/>
  <c r="D178" i="6" l="1"/>
  <c r="G178" i="6"/>
  <c r="H178" i="6"/>
  <c r="D152" i="6"/>
  <c r="D160" i="6"/>
  <c r="E160" i="6"/>
  <c r="F160" i="6"/>
  <c r="G160" i="6"/>
  <c r="H160" i="6"/>
  <c r="D161" i="6"/>
  <c r="E161" i="6"/>
  <c r="F161" i="6"/>
  <c r="G161" i="6"/>
  <c r="H161" i="6"/>
  <c r="D162" i="6"/>
  <c r="E162" i="6"/>
  <c r="F162" i="6"/>
  <c r="G162" i="6"/>
  <c r="H162" i="6"/>
  <c r="D163" i="6"/>
  <c r="E163" i="6"/>
  <c r="F163" i="6"/>
  <c r="G163" i="6"/>
  <c r="H163" i="6"/>
  <c r="D164" i="6"/>
  <c r="E164" i="6"/>
  <c r="F164" i="6"/>
  <c r="G164" i="6"/>
  <c r="H164" i="6"/>
  <c r="D165" i="6"/>
  <c r="E165" i="6"/>
  <c r="F165" i="6"/>
  <c r="G165" i="6"/>
  <c r="H165" i="6"/>
  <c r="D166" i="6"/>
  <c r="E166" i="6"/>
  <c r="F166" i="6"/>
  <c r="G166" i="6"/>
  <c r="H166" i="6"/>
  <c r="D176" i="6"/>
  <c r="E176" i="6"/>
  <c r="F176" i="6"/>
  <c r="G176" i="6"/>
  <c r="H176" i="6"/>
  <c r="D169" i="6"/>
  <c r="E169" i="6"/>
  <c r="F169" i="6"/>
  <c r="G169" i="6"/>
  <c r="H169" i="6"/>
  <c r="D171" i="6"/>
  <c r="E171" i="6"/>
  <c r="F171" i="6"/>
  <c r="G171" i="6"/>
  <c r="H171" i="6"/>
  <c r="D172" i="6"/>
  <c r="E172" i="6"/>
  <c r="F172" i="6"/>
  <c r="G172" i="6"/>
  <c r="H172" i="6"/>
  <c r="D173" i="6"/>
  <c r="E173" i="6"/>
  <c r="F173" i="6"/>
  <c r="G173" i="6"/>
  <c r="H173" i="6"/>
  <c r="D174" i="6"/>
  <c r="E174" i="6"/>
  <c r="F174" i="6"/>
  <c r="G174" i="6"/>
  <c r="H174" i="6"/>
  <c r="D175" i="6"/>
  <c r="E175" i="6"/>
  <c r="F175" i="6"/>
  <c r="G175" i="6"/>
  <c r="H175" i="6"/>
  <c r="H168" i="6"/>
  <c r="G168" i="6"/>
  <c r="F168" i="6"/>
  <c r="E168" i="6"/>
  <c r="D168" i="6"/>
  <c r="D154" i="6"/>
  <c r="D155" i="6"/>
  <c r="D156" i="6"/>
  <c r="D157" i="6"/>
  <c r="D158" i="6"/>
  <c r="D159" i="6"/>
  <c r="D145" i="6"/>
  <c r="D146" i="6"/>
  <c r="D147" i="6"/>
  <c r="D148" i="6"/>
  <c r="D149" i="6"/>
  <c r="D150" i="6"/>
  <c r="D151" i="6"/>
  <c r="D153" i="6"/>
  <c r="D144" i="6"/>
  <c r="H167" i="6"/>
  <c r="G167" i="6"/>
  <c r="F167" i="6"/>
  <c r="E167" i="6"/>
  <c r="D167" i="6"/>
  <c r="H159" i="6"/>
  <c r="G159" i="6"/>
  <c r="F159" i="6"/>
  <c r="E159" i="6"/>
  <c r="H158" i="6"/>
  <c r="G158" i="6"/>
  <c r="F158" i="6"/>
  <c r="E158" i="6"/>
  <c r="H157" i="6"/>
  <c r="G157" i="6"/>
  <c r="F157" i="6"/>
  <c r="E157" i="6"/>
  <c r="H156" i="6"/>
  <c r="G156" i="6"/>
  <c r="F156" i="6"/>
  <c r="E156" i="6"/>
  <c r="H155" i="6"/>
  <c r="G155" i="6"/>
  <c r="F155" i="6"/>
  <c r="E155" i="6"/>
  <c r="H154" i="6"/>
  <c r="G154" i="6"/>
  <c r="F154" i="6"/>
  <c r="E154" i="6"/>
  <c r="H153" i="6"/>
  <c r="G153" i="6"/>
  <c r="F153" i="6"/>
  <c r="E153" i="6"/>
  <c r="H152" i="6"/>
  <c r="G152" i="6"/>
  <c r="F152" i="6"/>
  <c r="E152" i="6"/>
  <c r="H151" i="6"/>
  <c r="G151" i="6"/>
  <c r="F151" i="6"/>
  <c r="E151" i="6"/>
  <c r="H150" i="6"/>
  <c r="G150" i="6"/>
  <c r="F150" i="6"/>
  <c r="E150" i="6"/>
  <c r="H149" i="6"/>
  <c r="G149" i="6"/>
  <c r="F149" i="6"/>
  <c r="E149" i="6"/>
  <c r="H148" i="6"/>
  <c r="G148" i="6"/>
  <c r="F148" i="6"/>
  <c r="E148" i="6"/>
  <c r="H147" i="6"/>
  <c r="G147" i="6"/>
  <c r="F147" i="6"/>
  <c r="E147" i="6"/>
  <c r="H146" i="6"/>
  <c r="G146" i="6"/>
  <c r="F146" i="6"/>
  <c r="E146" i="6"/>
  <c r="H145" i="6"/>
  <c r="G145" i="6"/>
  <c r="F145" i="6"/>
  <c r="E145" i="6"/>
  <c r="H144" i="6"/>
  <c r="G144" i="6"/>
  <c r="F144" i="6"/>
  <c r="E144" i="6"/>
  <c r="E88" i="6" l="1"/>
  <c r="D72" i="2"/>
  <c r="D90" i="2"/>
  <c r="E12" i="6"/>
  <c r="E129" i="6"/>
  <c r="F129" i="6"/>
  <c r="E23" i="18"/>
  <c r="E14" i="18"/>
  <c r="D123" i="23" l="1"/>
  <c r="E123" i="23"/>
  <c r="D124" i="23"/>
  <c r="E124" i="23"/>
  <c r="D125" i="23"/>
  <c r="E125" i="23"/>
  <c r="E110" i="23"/>
  <c r="D110" i="23"/>
  <c r="E109" i="23"/>
  <c r="D109" i="23"/>
  <c r="E108" i="23"/>
  <c r="D108" i="23"/>
  <c r="D8" i="23"/>
  <c r="D6" i="23"/>
  <c r="F127" i="6" l="1"/>
  <c r="F128" i="6"/>
  <c r="F126" i="6"/>
  <c r="E127" i="6"/>
  <c r="E128" i="6"/>
  <c r="E126" i="6"/>
  <c r="D75" i="2"/>
  <c r="D78" i="2"/>
  <c r="F66" i="2" l="1"/>
  <c r="D66" i="2"/>
  <c r="D84" i="2"/>
  <c r="D81" i="2"/>
  <c r="D87" i="2"/>
  <c r="F23" i="6"/>
  <c r="E23" i="6"/>
  <c r="F22" i="6"/>
  <c r="F20" i="6"/>
  <c r="E20" i="6"/>
  <c r="F19" i="6"/>
  <c r="E19" i="6"/>
  <c r="F18" i="6"/>
  <c r="E33" i="18"/>
  <c r="E32" i="18"/>
  <c r="E31" i="18"/>
  <c r="E30" i="18"/>
  <c r="E29" i="18"/>
  <c r="E26" i="18"/>
  <c r="E24" i="18"/>
  <c r="E17" i="18"/>
  <c r="E16" i="18"/>
  <c r="D49" i="2" l="1"/>
  <c r="D47" i="2"/>
  <c r="D45" i="2"/>
  <c r="D43" i="2"/>
  <c r="D41" i="2"/>
  <c r="D39" i="2"/>
  <c r="D37" i="2"/>
  <c r="D35" i="2"/>
  <c r="D33" i="2"/>
  <c r="D106" i="2"/>
  <c r="E22" i="18" l="1"/>
  <c r="E25" i="18"/>
  <c r="D270" i="6"/>
  <c r="E270" i="6"/>
  <c r="F270" i="6"/>
  <c r="G270" i="6"/>
  <c r="H270" i="6"/>
  <c r="D271" i="6"/>
  <c r="E271" i="6"/>
  <c r="F271" i="6"/>
  <c r="G271" i="6"/>
  <c r="H271" i="6"/>
  <c r="E258" i="6"/>
  <c r="D246" i="6"/>
  <c r="D257" i="6"/>
  <c r="E257" i="6"/>
  <c r="F257" i="6"/>
  <c r="G257" i="6"/>
  <c r="H257" i="6"/>
  <c r="E15" i="18" l="1"/>
  <c r="E11" i="18" l="1"/>
  <c r="D6" i="2" l="1"/>
  <c r="E10" i="18"/>
  <c r="E8" i="18"/>
  <c r="E9" i="18"/>
  <c r="F124" i="6" l="1"/>
  <c r="E124" i="6"/>
  <c r="E24" i="6"/>
  <c r="E22" i="6"/>
  <c r="F306" i="6"/>
  <c r="F305" i="6"/>
  <c r="F304" i="6"/>
  <c r="E306" i="6"/>
  <c r="E304" i="6"/>
  <c r="E305" i="6"/>
  <c r="E78" i="6" l="1"/>
  <c r="E54" i="6"/>
  <c r="E66" i="6"/>
  <c r="E61" i="6"/>
  <c r="E59" i="6"/>
  <c r="D17" i="2"/>
  <c r="D16" i="2"/>
  <c r="D15" i="2"/>
  <c r="D13" i="2"/>
  <c r="D12" i="2"/>
  <c r="D11" i="2"/>
  <c r="F125" i="6" l="1"/>
  <c r="F123" i="6"/>
  <c r="F122" i="6"/>
  <c r="E125" i="6"/>
  <c r="E123" i="6"/>
  <c r="E122" i="6"/>
  <c r="E38" i="6"/>
  <c r="E36" i="6"/>
  <c r="E115" i="6" l="1"/>
  <c r="E113" i="6"/>
  <c r="E111" i="6"/>
  <c r="E109" i="6"/>
  <c r="E104" i="6"/>
  <c r="E102" i="6"/>
  <c r="E100" i="6"/>
  <c r="E98" i="6"/>
  <c r="E95" i="6"/>
  <c r="E93" i="6"/>
  <c r="E91" i="6"/>
  <c r="E86" i="6"/>
  <c r="E84" i="6"/>
  <c r="E82" i="6"/>
  <c r="E80" i="6"/>
  <c r="E76" i="6"/>
  <c r="E74" i="6"/>
  <c r="E72" i="6"/>
  <c r="E70" i="6"/>
  <c r="E57" i="6" l="1"/>
  <c r="E34" i="6" l="1"/>
  <c r="E7" i="18"/>
  <c r="D29" i="2" l="1"/>
  <c r="D27" i="2"/>
  <c r="D25" i="2"/>
  <c r="D23" i="2"/>
  <c r="D21" i="2"/>
  <c r="D10" i="2"/>
  <c r="D8" i="2"/>
  <c r="D7" i="2"/>
  <c r="E53" i="6"/>
  <c r="E52" i="6"/>
  <c r="E51" i="6"/>
  <c r="E50" i="6"/>
  <c r="E48" i="6"/>
  <c r="E46" i="6"/>
  <c r="E45" i="6"/>
  <c r="E44" i="6"/>
  <c r="E43" i="6"/>
  <c r="E32" i="6"/>
  <c r="E30" i="6"/>
  <c r="E28" i="6"/>
  <c r="E27" i="6"/>
  <c r="E18" i="6"/>
  <c r="E16" i="6"/>
  <c r="E14" i="6"/>
  <c r="E10" i="6"/>
</calcChain>
</file>

<file path=xl/sharedStrings.xml><?xml version="1.0" encoding="utf-8"?>
<sst xmlns="http://schemas.openxmlformats.org/spreadsheetml/2006/main" count="968" uniqueCount="531">
  <si>
    <t>Omistaja</t>
  </si>
  <si>
    <t xml:space="preserve"> </t>
  </si>
  <si>
    <t>Nimi</t>
  </si>
  <si>
    <t>Yritys</t>
  </si>
  <si>
    <t>Osoite</t>
  </si>
  <si>
    <t>Allekirjoitus</t>
  </si>
  <si>
    <t>Osoite:</t>
  </si>
  <si>
    <t>Valmistumisvuosi</t>
  </si>
  <si>
    <t>Tarkastus</t>
  </si>
  <si>
    <t>Tarkastusmenetelmät</t>
  </si>
  <si>
    <t>Seuraava tarkastusajankohta</t>
  </si>
  <si>
    <t>Pvm</t>
  </si>
  <si>
    <t xml:space="preserve">Lomakkeet koskevat </t>
  </si>
  <si>
    <t>Lomakkeiden käyttö</t>
  </si>
  <si>
    <t xml:space="preserve">Lomakkeet ovat tarkastajan tarkastuslistoja, joita tarkastaja täydentää ja muokkaa kohdekohtaisesti (listoissa on lopussa tyhjiä rivejä). </t>
  </si>
  <si>
    <t>tai vaihtoehtoisesti:</t>
  </si>
  <si>
    <t>Kohde:</t>
  </si>
  <si>
    <t>Päiväys</t>
  </si>
  <si>
    <t xml:space="preserve">Osoite: </t>
  </si>
  <si>
    <t>Tarkastuskohde ja -tapa</t>
  </si>
  <si>
    <t>Havainnot</t>
  </si>
  <si>
    <t>Tarkastuskohde</t>
  </si>
  <si>
    <t>Seuranta-tarve</t>
  </si>
  <si>
    <t xml:space="preserve">Suositukset tai vaatimukset voidaan yksilöidä tarkemmin esim. sarakkeeseen Havainnot, tai erillisellä tarkastusraportin liitteellä. </t>
  </si>
  <si>
    <t>Kohteen nimi</t>
  </si>
  <si>
    <t>Rakennuksen käyttötarkoitus</t>
  </si>
  <si>
    <t>B1. Kohteen rakenteiden vaativuuden arviointi</t>
  </si>
  <si>
    <t>Kommentti</t>
  </si>
  <si>
    <t>- noudattavat suunnitelmia</t>
  </si>
  <si>
    <t>- rakenteellisesti kelpoisia</t>
  </si>
  <si>
    <t>- kunto yleisesti</t>
  </si>
  <si>
    <t>Kokonaisarvio rakennuksen rakenteellisesta turvallisuudesta ja arvio tarkastusmenettelyn tarpeesta</t>
  </si>
  <si>
    <t>Tarvittavat toimenpiteet ja erityisesti tarkistettavat kohdat</t>
  </si>
  <si>
    <t>Lomake 1:</t>
  </si>
  <si>
    <t>Lomake 2:</t>
  </si>
  <si>
    <t>Lomake 3:</t>
  </si>
  <si>
    <t>Lomake 4:</t>
  </si>
  <si>
    <t xml:space="preserve">Lomake 5: </t>
  </si>
  <si>
    <t>1. Yleistä</t>
  </si>
  <si>
    <t>- rakennesuunnitelmien tarkastusta</t>
  </si>
  <si>
    <t>2. Lomakkeet ja niiden käyttö</t>
  </si>
  <si>
    <t>Aputiedot</t>
  </si>
  <si>
    <t>Tarkastustapa</t>
  </si>
  <si>
    <t>Suunnitelmista</t>
  </si>
  <si>
    <t>Testaus</t>
  </si>
  <si>
    <t>Haastattelu</t>
  </si>
  <si>
    <t>Silmämääräinen</t>
  </si>
  <si>
    <t>2) Sarakkeeseen voidaan tarkastuksen yhteydessä merkitä ko. asiakohtaan liittyvä riskiarvio, missä</t>
  </si>
  <si>
    <t xml:space="preserve">1) Seurantasuositus voidaan merkitä muistiin pelkällä ruksilla (X), </t>
  </si>
  <si>
    <r>
      <t xml:space="preserve">luku </t>
    </r>
    <r>
      <rPr>
        <b/>
        <sz val="10"/>
        <color theme="1"/>
        <rFont val="Arial"/>
        <family val="2"/>
        <scheme val="minor"/>
      </rPr>
      <t>1</t>
    </r>
    <r>
      <rPr>
        <sz val="10"/>
        <color theme="1"/>
        <rFont val="Arial"/>
        <family val="2"/>
        <scheme val="minor"/>
      </rPr>
      <t xml:space="preserve"> (tai tyhjä) merkitsee, että asiaan ei ole seurantatarvetta;  </t>
    </r>
  </si>
  <si>
    <r>
      <t xml:space="preserve">luku </t>
    </r>
    <r>
      <rPr>
        <b/>
        <sz val="10"/>
        <color theme="1"/>
        <rFont val="Arial"/>
        <family val="2"/>
        <scheme val="minor"/>
      </rPr>
      <t>2</t>
    </r>
    <r>
      <rPr>
        <sz val="10"/>
        <color theme="1"/>
        <rFont val="Arial"/>
        <family val="2"/>
        <scheme val="minor"/>
      </rPr>
      <t xml:space="preserve"> merkitsee, että seurantaa suositellaan.</t>
    </r>
  </si>
  <si>
    <r>
      <t>luku</t>
    </r>
    <r>
      <rPr>
        <b/>
        <sz val="10"/>
        <color theme="1"/>
        <rFont val="Arial"/>
        <family val="2"/>
        <scheme val="minor"/>
      </rPr>
      <t xml:space="preserve"> 3</t>
    </r>
    <r>
      <rPr>
        <sz val="10"/>
        <color theme="1"/>
        <rFont val="Arial"/>
        <family val="2"/>
        <scheme val="minor"/>
      </rPr>
      <t xml:space="preserve"> merkitsee, että rakenteessa on ko. kohdassa jokin sellainen heikkous tai piirre, jonka takia seurantaa vaaditaan</t>
    </r>
  </si>
  <si>
    <r>
      <t xml:space="preserve">Sarakkeessa </t>
    </r>
    <r>
      <rPr>
        <b/>
        <sz val="11"/>
        <color theme="1"/>
        <rFont val="Arial"/>
        <family val="2"/>
        <scheme val="minor"/>
      </rPr>
      <t>Seurantatarve</t>
    </r>
    <r>
      <rPr>
        <sz val="10"/>
        <color theme="1"/>
        <rFont val="Arial"/>
        <family val="2"/>
        <scheme val="minor"/>
      </rPr>
      <t xml:space="preserve"> voidaan myöhempiä tarpeita varten merkitä rakennuksen ne asiat, kohdat tai yksityiskohdat, joiden osalta vaaditaan tai suositellaan seuranta- tai lisätarkastuksia.  </t>
    </r>
    <r>
      <rPr>
        <b/>
        <sz val="10"/>
        <color theme="1"/>
        <rFont val="Arial"/>
        <family val="2"/>
        <scheme val="minor"/>
      </rPr>
      <t>Seurantatarve</t>
    </r>
    <r>
      <rPr>
        <sz val="10"/>
        <color theme="1"/>
        <rFont val="Arial"/>
        <family val="2"/>
        <scheme val="minor"/>
      </rPr>
      <t>-saraketta voidaan käyttää kahdella eri tavalla:</t>
    </r>
  </si>
  <si>
    <t>Koko (br-m²/m²)</t>
  </si>
  <si>
    <t>Suunnitelmatarkastus</t>
  </si>
  <si>
    <t>Kuntoarvio</t>
  </si>
  <si>
    <t>Kuntotutkimus</t>
  </si>
  <si>
    <t>Muu, mikä?</t>
  </si>
  <si>
    <t>Tarkastajan nimi</t>
  </si>
  <si>
    <t>A. Rakennuksen ja rakenteiden tiedot</t>
  </si>
  <si>
    <t>Rakennuksen nimi</t>
  </si>
  <si>
    <t>Rakennustyyppi</t>
  </si>
  <si>
    <t>Rakennusvuosi</t>
  </si>
  <si>
    <t>Betoni, pv</t>
  </si>
  <si>
    <t>Teräs</t>
  </si>
  <si>
    <t>Puu</t>
  </si>
  <si>
    <t>Rakennuksen erityisolosuhteet</t>
  </si>
  <si>
    <t>Muuta</t>
  </si>
  <si>
    <t>Organisaatio</t>
  </si>
  <si>
    <t>Rakennuttajakonsultti</t>
  </si>
  <si>
    <t>Tärkeimmät urakoitsijat</t>
  </si>
  <si>
    <t>Tuoteosatoimittajat</t>
  </si>
  <si>
    <t>Suunnittelijat (PS, ARK, RAK)</t>
  </si>
  <si>
    <t>Urakkamuoto</t>
  </si>
  <si>
    <t>Runko-osien toimituksen työnjako ja sen toimivuuden arviointi</t>
  </si>
  <si>
    <t>Rakennesuunnittelun vastuu- ja tehtäväjako ja sen toimivuuden arviointi</t>
  </si>
  <si>
    <t>Erityismenettelyn noudattaminen rakennusvaiheessa</t>
  </si>
  <si>
    <t>Muita havaintoja prosessin toimivuudesta</t>
  </si>
  <si>
    <t>Mitoituskuormat</t>
  </si>
  <si>
    <t>Perustustapa (mv, paalu, jne.)</t>
  </si>
  <si>
    <t>Kantavat vaaka- ja pystyrakenteet</t>
  </si>
  <si>
    <t>Stabiloivat pystyrakenteet ja jäykistävät vaakarakenteet (rakenneosat, materiaalit)</t>
  </si>
  <si>
    <t>Kattorakenteet (rakenneosat, materiaalit)</t>
  </si>
  <si>
    <t>Julkisivut (rakenneosat, materiaalit)</t>
  </si>
  <si>
    <t>Ripustetut rakenteet kuten katokset, alakatot, jne. (rakenneosat, materiaalit)</t>
  </si>
  <si>
    <t>Muuta tietoa</t>
  </si>
  <si>
    <t>Arkkitehtisuunnitelmat</t>
  </si>
  <si>
    <t>Rakennesuunnitelmat</t>
  </si>
  <si>
    <t>Rakennusvaiheen valvonta-, tarkastus- ja katselmusasiakirjat (viralliset, rakennuttajan)</t>
  </si>
  <si>
    <t>Käyttövaiheen dokumentoidut tarkastus- ja ylläpitotoimenpiteet (esim. huoltokirjasta)</t>
  </si>
  <si>
    <t>Laadunhallintaan liittyviä muita asiakirjoja</t>
  </si>
  <si>
    <t>Muita tärkeitä asiakirjoja</t>
  </si>
  <si>
    <t>Koulutus ja pätevyydet</t>
  </si>
  <si>
    <t>Kuvaus ja arvio rakennuksen kunnosta ja toiminnasta:</t>
  </si>
  <si>
    <t>Kuvaus ja arvio rakennuksen huolto- ja ylläpitotavasta:</t>
  </si>
  <si>
    <t>Muut kantaviin rakenteisiin liittyvät puutteet, jotka kaipaavat toimenpiteitä:</t>
  </si>
  <si>
    <t>Suosituksia ja ohjeita rakennuksen omistajalle rakenteellisen turvallisuuden parantamiseksi:</t>
  </si>
  <si>
    <t>Arvio</t>
  </si>
  <si>
    <t>Tarkastajan tiedot</t>
  </si>
  <si>
    <t>Yhteyshenkilö</t>
  </si>
  <si>
    <t>Rakennuksen koko (m²/m³)</t>
  </si>
  <si>
    <t>Käytetyt runkomateriaalit</t>
  </si>
  <si>
    <t>Betoni, elem.</t>
  </si>
  <si>
    <t>Rakennuttaja/tilaaja (rakennushankk. ryhtyvä)</t>
  </si>
  <si>
    <t xml:space="preserve"> -  Arkkitehti</t>
  </si>
  <si>
    <t xml:space="preserve"> -  Pääsuunnittelija</t>
  </si>
  <si>
    <t xml:space="preserve"> -  Vastaava rakennesuunnittelija</t>
  </si>
  <si>
    <t xml:space="preserve"> -  Tuoteosasuunnittelija</t>
  </si>
  <si>
    <t>Hankemuoto, vastuut, laadunvarmistus, arvio prosessin toimivuudesta</t>
  </si>
  <si>
    <t>Rakennejärjestelmän kuvaus</t>
  </si>
  <si>
    <t>Saattinen malli (rakennemalli)</t>
  </si>
  <si>
    <t>Olemassa olevat asiakirjat</t>
  </si>
  <si>
    <t>Lupapiirustukset</t>
  </si>
  <si>
    <t>Pääpiirustukset</t>
  </si>
  <si>
    <t>Työpiirustukset</t>
  </si>
  <si>
    <t>Vastaavan rakennesuunnittelijan rakennelaskelmat</t>
  </si>
  <si>
    <t>Vastaavan rakennesuunnittelijan rakennepiirustukset</t>
  </si>
  <si>
    <t>Tuoteosasuunnittelijan rakennelaskelmat</t>
  </si>
  <si>
    <t>Tuoteosasuunnittelijan rakennepiirustukset</t>
  </si>
  <si>
    <t>Erityismenettelyn asiakirjoja</t>
  </si>
  <si>
    <t>Tarkastuksen ajankohta</t>
  </si>
  <si>
    <t>Pvm.</t>
  </si>
  <si>
    <t>Seuraamusluokka</t>
  </si>
  <si>
    <t>ei</t>
  </si>
  <si>
    <t>jonkin verran vaativa</t>
  </si>
  <si>
    <t>vaativa</t>
  </si>
  <si>
    <t>erittäin vaativa</t>
  </si>
  <si>
    <t>Laskelmien laajuus</t>
  </si>
  <si>
    <t>Laskemien taso</t>
  </si>
  <si>
    <t>Laskelmien oikeellisuus</t>
  </si>
  <si>
    <t>Rakennesuunnitelmien laajuus</t>
  </si>
  <si>
    <t>Rakennesuunnitelmien sisällön taso</t>
  </si>
  <si>
    <t>Rakennesuunnitelmien oikeellisuus kriittisten rakenteiden osalta</t>
  </si>
  <si>
    <t>Käyttö- ja huolto- ohjeen sisältö ja taso</t>
  </si>
  <si>
    <t>Rakennusvaiheen laadunvarmistusasiakirjojen laajuus</t>
  </si>
  <si>
    <t>Rakennusvaiheen laadunvarmistusasiakirjojen taso</t>
  </si>
  <si>
    <t>Kuntotarkastusraporttien sisältö ja taso</t>
  </si>
  <si>
    <t>Rakennuttajan laadunhallinnan sisältö ja toimivuus</t>
  </si>
  <si>
    <t>Suunnittelun organisoinnin taso ja toimivuus</t>
  </si>
  <si>
    <t>Toteutuksen organisoinnin taso ja toimivuus</t>
  </si>
  <si>
    <t>Viranomaiskatselmukset hoidettu</t>
  </si>
  <si>
    <t>Kantavat pystyrakenteet</t>
  </si>
  <si>
    <t>Kantavat vaakarakenteet</t>
  </si>
  <si>
    <t>Stabiloivat (jäykistävät rakenteet)</t>
  </si>
  <si>
    <t>Tarkastusmenettelyn tarve</t>
  </si>
  <si>
    <t>Tarvitaan</t>
  </si>
  <si>
    <t>Ei tarvita</t>
  </si>
  <si>
    <t>Rakennuksen yleistiedot</t>
  </si>
  <si>
    <t>Rakennuksen tekniset tiedot</t>
  </si>
  <si>
    <t>Käyttäjä</t>
  </si>
  <si>
    <t>Käyttötarkoitus</t>
  </si>
  <si>
    <t>Rakennuksen koko (br-m²/m²)</t>
  </si>
  <si>
    <t>Rakennuttaja</t>
  </si>
  <si>
    <t>Runkorakenne (materiaalit, rakenteet)</t>
  </si>
  <si>
    <t>Hanketiedot</t>
  </si>
  <si>
    <t>Muita urakoitsijoita</t>
  </si>
  <si>
    <t>Pääurakoitsija / runkotoimittaja</t>
  </si>
  <si>
    <r>
      <t>Arvioitava kohde</t>
    </r>
    <r>
      <rPr>
        <sz val="8"/>
        <rFont val="Arial"/>
        <family val="2"/>
      </rPr>
      <t xml:space="preserve"> (0 = ei tietoa, 1= vakavia puutteita, 2 = jonkin verran puutteita, 3 = ok)</t>
    </r>
  </si>
  <si>
    <r>
      <t>Arvioitava kohde</t>
    </r>
    <r>
      <rPr>
        <sz val="8"/>
        <rFont val="Arial"/>
        <family val="2"/>
      </rPr>
      <t xml:space="preserve"> (0 = ei tietoa, 1= välttävä, 2 = hyvä, 3 = erittäin hyvä)</t>
    </r>
  </si>
  <si>
    <r>
      <t xml:space="preserve">Arvioitava kohde </t>
    </r>
    <r>
      <rPr>
        <sz val="8"/>
        <rFont val="Arial"/>
        <family val="2"/>
      </rPr>
      <t>(0 = ei ole, 1= välttävä, 2 = hyvä, 3 = erittäin hyvä)</t>
    </r>
  </si>
  <si>
    <t>Rakenteiden kuvaus</t>
  </si>
  <si>
    <t>Kohteessa on rakennusvaiheessa ollut ulkopuolinen rakenteiden tarkastus</t>
  </si>
  <si>
    <t>Suunnittelun ja toteutuksen yhteistyön taso ja toimivuus</t>
  </si>
  <si>
    <t>Rakennedetaljit</t>
  </si>
  <si>
    <t>Tark.pvm</t>
  </si>
  <si>
    <t>Lomakkeet/tarkastustapa</t>
  </si>
  <si>
    <t>Rakennesuunnitelmiin tutustuminen</t>
  </si>
  <si>
    <t>Hankeprosessin tutkimus</t>
  </si>
  <si>
    <t>Laskelmien tarkastus</t>
  </si>
  <si>
    <t>Tarkastuslaskelmat</t>
  </si>
  <si>
    <t>Koekuormitus</t>
  </si>
  <si>
    <t>Materiaalinäyte</t>
  </si>
  <si>
    <t>Mittaus paikalla</t>
  </si>
  <si>
    <t>Betoni</t>
  </si>
  <si>
    <t>Erityisolosuhteet</t>
  </si>
  <si>
    <t>Tarkastaja ja riskiarvion laatija</t>
  </si>
  <si>
    <t>Tarkastajat</t>
  </si>
  <si>
    <t>Tarkastaja 1</t>
  </si>
  <si>
    <t>Tarkastaja 2</t>
  </si>
  <si>
    <t>Perustusten ja pohjaolosuhteiden tarkastus</t>
  </si>
  <si>
    <t>Omistaja:</t>
  </si>
  <si>
    <t>Rak.suunn</t>
  </si>
  <si>
    <t>Perustus</t>
  </si>
  <si>
    <t>Täydent.</t>
  </si>
  <si>
    <t>Hankepros.</t>
  </si>
  <si>
    <t>Hankeprosessin vaikutus rakenteelliseen turvallisuuteen</t>
  </si>
  <si>
    <t>Täyttöohje</t>
  </si>
  <si>
    <t>Työnro:</t>
  </si>
  <si>
    <t>Tehtävät/titteli</t>
  </si>
  <si>
    <t>Paikalla</t>
  </si>
  <si>
    <t>Lomake 6:</t>
  </si>
  <si>
    <r>
      <rPr>
        <b/>
        <sz val="11"/>
        <color theme="1"/>
        <rFont val="Arial"/>
        <family val="2"/>
        <scheme val="minor"/>
      </rPr>
      <t>Tarkastustapa</t>
    </r>
    <r>
      <rPr>
        <sz val="10"/>
        <color theme="1"/>
        <rFont val="Arial"/>
        <family val="2"/>
        <scheme val="minor"/>
      </rPr>
      <t>-sarakkeessa kirjataan käytetty havaintomenettely (valikosta silmämääräinen, tutkimus, jne.).</t>
    </r>
  </si>
  <si>
    <t>Tehtävä/titteli</t>
  </si>
  <si>
    <t>Yhteenveto arvioista</t>
  </si>
  <si>
    <t>Tarkastajat:</t>
  </si>
  <si>
    <t>Runkorakenne/ materiaali</t>
  </si>
  <si>
    <t>Postinumero ja toimipaikka</t>
  </si>
  <si>
    <t>Erityisasiantuntija</t>
  </si>
  <si>
    <t>Yhteyshenkilö:</t>
  </si>
  <si>
    <t>Kuvat</t>
  </si>
  <si>
    <t>1. Tarkastuskäynti</t>
  </si>
  <si>
    <t>2. Tarkastuskäynti</t>
  </si>
  <si>
    <t>A. Rakennuksen yleistiedot</t>
  </si>
  <si>
    <t>B. Rakennuksen tekniset tiedot</t>
  </si>
  <si>
    <t>C. Tarkastustiedot</t>
  </si>
  <si>
    <t>Stabiloivat pystyraken-teet ja jäykistävät vaakarakenteet (rakenneosat, materiaalit)</t>
  </si>
  <si>
    <t xml:space="preserve"> -  Elementtisuunnittelija</t>
  </si>
  <si>
    <t>Kantavien rakenteiden puutteet ja niiden korjaamiseksi vaadittavat toimenpiteet</t>
  </si>
  <si>
    <t>Tarkastaja 3</t>
  </si>
  <si>
    <t>Tarkastaja 4</t>
  </si>
  <si>
    <t>Puh.nro</t>
  </si>
  <si>
    <t>Sähköposti</t>
  </si>
  <si>
    <t>Avustava tarkastaja</t>
  </si>
  <si>
    <t>Ei saatavilla</t>
  </si>
  <si>
    <t>Ei ole</t>
  </si>
  <si>
    <t>Ei ole.</t>
  </si>
  <si>
    <t>RI / FISE Teräsrakenteiden suunnittelija AA</t>
  </si>
  <si>
    <t>Ratsastusmaneesi</t>
  </si>
  <si>
    <t>Kylmä rakennus, hiekan sidonnassa käytetään suolaa.</t>
  </si>
  <si>
    <t>KVR</t>
  </si>
  <si>
    <t>Maanvarainen, jatkuva antura</t>
  </si>
  <si>
    <t>2-nivel -teräsristikkokehä</t>
  </si>
  <si>
    <t>Rakennus on alkuperäisessä kunnossaan. Maalipinnoissa on lievää ruostuneisuutta paikoitellen. Rakennuksessa ei ole havaittavissa painumia eikä siirtymiä.
Vesikaton muovinen valokateprofiili on pettänyt lumikuorman alla muutama vuosi sitten ja se on uusittu profiilipellillä. Onnettomuudesta aiheutui vain taloudellista vahinkoa.</t>
  </si>
  <si>
    <t>Mitään erityisiä huoltotoimenpiteitä ei ole suoritettu.</t>
  </si>
  <si>
    <t>Ristikkopilareiden liittyminen perustuksiin on väärin muotoillun detaljin vuoksi ruostunut. Teräsosat teräsharjataan ja liitos suunnitellaan betonoitavaksi.
Maanalaisten vetotankojen olemassaolo sekä kunto tulee varmistaa.</t>
  </si>
  <si>
    <t>Rakennuksen pituussuuntainen stabiliteetti tulisi tarkistaa laskelmin.
Kehien pulttiliitosten kapasiteetit tulisi tarkistaa laskelmin.
Runsaslumisina talvina kannattaa edelleen pudottaa lumet katolta varsinkin, jos lunta kertyy enemmän toiselle lappeelle.</t>
  </si>
  <si>
    <t>Syksy 2014</t>
  </si>
  <si>
    <t>24.6.2014 /
13.8.2014</t>
  </si>
  <si>
    <t>Rakennuksen pituussuunnassa on ristikko, joka kulkee seinä-katto-seinä -ristikkona.</t>
  </si>
  <si>
    <t>Korvaavia rakenteita ei ole havaittu.</t>
  </si>
  <si>
    <t>Ei havaittu.</t>
  </si>
  <si>
    <t>Kuvassa jäykistysristikko pituussuunnassa keskellä rakennusta.
Sauvojen liitoksissa suuria epäkeskisyyksiä.</t>
  </si>
  <si>
    <t>Päätyristikon alapaarre kiinnittyy pystysuunnassa hitsillä tukipilareihin. Kattoristikoiden jatkosliitoksen toiminta leikkausvoimille kriittinen.</t>
  </si>
  <si>
    <t>Pääkehän pilariristikoiden alapäät eiät toimi täysin nivelinä. Niissä on huomattavaa epäkeskisyyttä. Läpimenevä pultti kulkee vapaasti läpi diagonaalien välistä.</t>
  </si>
  <si>
    <t>Epäkeskeisyyttä ristikoiden uumasauvojen ja paarteiden liitoksissa sekä jäykistysristikoiden liitoksissa.</t>
  </si>
  <si>
    <t>Pääkehien pilariristikoiden alapäissä havaittavissa runsaasti ruostetta.</t>
  </si>
  <si>
    <t>Ei painumia.</t>
  </si>
  <si>
    <t>Ei taipumaa eikä sivusiirtymiä.</t>
  </si>
  <si>
    <t>Ei havaittavissa.</t>
  </si>
  <si>
    <t>Maalipinnoissa esiintyy paikoin lievää ruostuneisuutta.
Pääkehien ristikkopilareiden alapäät ruosteessa (tulee teräsharjata ja betonoida.)</t>
  </si>
  <si>
    <t>Ruuviliitokset ovat kireällä. Pääkehän liitosten ja jäyksitysristikoiden ruuvit ovat M16 8.8.</t>
  </si>
  <si>
    <t>Rakennuksen seinävaippa</t>
  </si>
  <si>
    <t>Toteutus on asiallinen.</t>
  </si>
  <si>
    <t>Lievää ruostetta</t>
  </si>
  <si>
    <t>Pulttiliitosten leikkauskapasiteetti epäselvä</t>
  </si>
  <si>
    <t>Liitosten suuri epäkeskisyys</t>
  </si>
  <si>
    <t>Tarkitettava maanalaisten vetotankojen olemmassaolo ja kunto.
Tehtävä tarkistuslaskelmat, mikäli alkupeäisiä laskelmia ei löydetä ja niitä voida todentaa oikeellisiksi.</t>
  </si>
  <si>
    <t>Kohteessa ei ole tarvittu erityismenettelyä rakennusvaiheessa.</t>
  </si>
  <si>
    <t>TARKASTUSKIRJA</t>
  </si>
  <si>
    <t>Ei</t>
  </si>
  <si>
    <t>Tarkastuksen tulosten yhteenveto</t>
  </si>
  <si>
    <t>Kantavien rakenteiden suunnitelmien saatavuus ja arvio niiden laadusta</t>
  </si>
  <si>
    <t>Toteutus- ja ylläpitoasiakirjojen saatavuus ja arvio tasosta</t>
  </si>
  <si>
    <t>Arvio hankeprosessin toimivuudesta rakenteellisen turvallisuuden kannalta</t>
  </si>
  <si>
    <t>Kantavien rakenteiden yleisarvio</t>
  </si>
  <si>
    <t>Kantaviin rakenteisiin liittyvät puutteet, jotka kaipaavat välittömästi toimenpiteitä (estävät kohteen hyväksyntää):</t>
  </si>
  <si>
    <t xml:space="preserve">Tarvitaanko laajempaa tarkastusta </t>
  </si>
  <si>
    <t>Muut havainnot ja suositukset</t>
  </si>
  <si>
    <t>Rakennuksen pituussuuntainen stabiliteetti tulisi tarkistaa laskelmin.
Tehtävä tarkistuslaskelmat, mikäli alkupeäisiä laskelmia ei löydetä ja niitä voida todentaa oikeellisiksi.
Kehien pulttiliitosten kapasiteetit tulisi tarkistaa laskelmin.
Runsaslumisina talvina kannattaa edelleen pudottaa lumet katolta varsinkin, jos lunta kertyy enemmän toiselle lappeelle.</t>
  </si>
  <si>
    <t xml:space="preserve">Esim. koskien koskien rakennuksen ylläpitoa ta rakennusfysikaalista tai paloteknistä toimintaa </t>
  </si>
  <si>
    <t>040 0000000</t>
  </si>
  <si>
    <t>Rakennuksen rakenteellisen turvallisuuden arviointitodistus</t>
  </si>
  <si>
    <t>Lomake 2. Hankeprosessin vaikutus rakenteelliseen turvallisuuteen  - havainnot</t>
  </si>
  <si>
    <t>Tehdyt korjaukset ja muutokset</t>
  </si>
  <si>
    <t>Rakennesuunnitelmien tarkastus</t>
  </si>
  <si>
    <t>HAASTATTELUT</t>
  </si>
  <si>
    <t>Omistaja ja edustajat</t>
  </si>
  <si>
    <t>TARKASTUKSET</t>
  </si>
  <si>
    <t>TARKASTUSKÄYNNIT</t>
  </si>
  <si>
    <t>YLEISTIEDOT</t>
  </si>
  <si>
    <t>Rooli tarkastuksessa</t>
  </si>
  <si>
    <t>Vastaava tarkastaja, yleistarkastus</t>
  </si>
  <si>
    <t>Teräsrakenteiden tarkastus</t>
  </si>
  <si>
    <t>Tarkastus-
tapa</t>
  </si>
  <si>
    <t>Ei tietoa</t>
  </si>
  <si>
    <t>Havaintoja toteuttajista</t>
  </si>
  <si>
    <t>Havaintoja suunnittelusta</t>
  </si>
  <si>
    <t>B. Tarkastuksen tulos: kohteet, tarkastustavat ja tulos</t>
  </si>
  <si>
    <t>Kantaviin rakenteisiin liittyvät puutteet, jotka kaipaavat välittömästi toimenpiteitä (estävät kohteen käyttöä):</t>
  </si>
  <si>
    <t>Suositus seuraavaksi tarkastusajankohdaksi ja erityisesti tarkastettavat kohdat</t>
  </si>
  <si>
    <t>Suositus seuraavaksi tarkastusajankohdaksi (seurantatarkastus) ja erityisesti tarkastettavat kohdat</t>
  </si>
  <si>
    <t>Rooli</t>
  </si>
  <si>
    <t>Seurantatarkastus v. 2020, kehien liitokset ja pilareiden alapäät</t>
  </si>
  <si>
    <t>Käyttö- ja huolto-ohjeet</t>
  </si>
  <si>
    <t>6-7/2014</t>
  </si>
  <si>
    <t>Tarkastuslomakkeiden oleelliset osat täytettyinä</t>
  </si>
  <si>
    <t>D. Kantavien rakenteiden havainnot, puutteet tai viat ja niiden korjaamiseksi vaadittavat toimenpiteet</t>
  </si>
  <si>
    <t>Kuvaus rakennsuunnitelmien tasosta ja hankeprosessista</t>
  </si>
  <si>
    <t>Suosituksia ja ohjeita rakenteellisen turvallisuuden parantamiseksi:</t>
  </si>
  <si>
    <t>Tarkastustietojen dokumentointi</t>
  </si>
  <si>
    <t>Silmämääräinen tark.</t>
  </si>
  <si>
    <t>Hankeprosessin selvitys</t>
  </si>
  <si>
    <t>Tarkastuksen havainnot ja tulokset on esitetty xx.xx.xx päivätyssä tarkastuskirjassa</t>
  </si>
  <si>
    <t>Tarkastuskäynnit</t>
  </si>
  <si>
    <t>1. tarkastuskäynti:</t>
  </si>
  <si>
    <t>2. tarkastuskäynti:</t>
  </si>
  <si>
    <t>E. Vastaava tarkastaja</t>
  </si>
  <si>
    <t>NN</t>
  </si>
  <si>
    <t>0207 1111 111</t>
  </si>
  <si>
    <t>Rakennesuunnittelija</t>
  </si>
  <si>
    <t>Hallimainen rakennus</t>
  </si>
  <si>
    <t>Teräsrunko</t>
  </si>
  <si>
    <t>Tehdyt korjaukset</t>
  </si>
  <si>
    <t>LIITTEET:</t>
  </si>
  <si>
    <t>O Tarkistetaan kattotason kinostumissyyt ja tunnistetaan mahdolliset katon sekundäärirakenteiden kuormituksen osalta kriittiset kohdat</t>
  </si>
  <si>
    <t>Lomake 1. Rakennesuunnitelmien tarkastus ja havainnot</t>
  </si>
  <si>
    <t>Havainnot (kantavien rakenteiden riittävyys ja toimivuus)</t>
  </si>
  <si>
    <t>A Selvitetään rakennuksen suunnitteluluokitukset ja niiden riitävyys</t>
  </si>
  <si>
    <t xml:space="preserve">A Selvitetään käytettyjen luonnon- ja hyötykuormien riittävyys sekä mitoituksessa käytetyt kuormien yhdistelyt </t>
  </si>
  <si>
    <t>A Selvitetään rungon rakennemalli ja primäärit kantavat pysty- ja vaakarakenteet sekä arvioidaan niiden toimivuus</t>
  </si>
  <si>
    <t>A Selvitetään kuormien mahdolliset muut siirtotiet, jos primääriosat vaurioituvat</t>
  </si>
  <si>
    <t>A Selvitetään onnettomuuskuormien huomioon ottaminen suunnittelussa</t>
  </si>
  <si>
    <t>A Selvitetään, miten jatkuva sortuma on otettu huomioon suunnittelussa</t>
  </si>
  <si>
    <t>B Tunnistetaan kehärakenteet, joiden mitoitus perustuu siihen, että kehä toimii tasona</t>
  </si>
  <si>
    <t>B Tunnistetaan yksittäiset stabiliteetin (nurjahdus, kiepahdus, lommahdus) mitoittamat osat</t>
  </si>
  <si>
    <t>B Tarkistetaan rakenneosien ja liitosten epäkeskeisyydet ja niiden huomioon ottaminen rakenteiden mitoituksessa</t>
  </si>
  <si>
    <t>A Selvitetään eri rakenneosien sallitut taipumat ja muodonmuutokset toleranssimääräysten mukaan</t>
  </si>
  <si>
    <t>B Tarkistetaan rakenteelle asetetut muut käyttörajatilaehdot ja niiden toteuttamiseksi suunnitellut rakenteet</t>
  </si>
  <si>
    <t xml:space="preserve">B Tunnistetaan suunnitelmista eri runkomateriaalien väliset saumakohdat ja suunnitelmat, joilla otetaan huomioon toleranssierot </t>
  </si>
  <si>
    <t>B Tunnistetaan rungon ja lasirakenteiden väliset saumakohdat ja niihin liittyvät toleranssit ja rakennesuunnitelmat</t>
  </si>
  <si>
    <t>B Tarkastetaan rakennesuunnitelmien vaatimukset koskien valmistuksen laatua ja valvontaa</t>
  </si>
  <si>
    <r>
      <t xml:space="preserve">A Tarkastetaan </t>
    </r>
    <r>
      <rPr>
        <sz val="10"/>
        <rFont val="Arial"/>
        <family val="2"/>
        <scheme val="minor"/>
      </rPr>
      <t>suunniteltu</t>
    </r>
    <r>
      <rPr>
        <sz val="10"/>
        <color theme="1"/>
        <rFont val="Arial"/>
        <family val="2"/>
        <scheme val="minor"/>
      </rPr>
      <t xml:space="preserve"> käyttöikä ja siihen liittyvät suunnitelmat ja määritykset</t>
    </r>
  </si>
  <si>
    <t>A Tarkastetaan eri rakenneosien säilyvyysluokitukset ja säilyvyyden toteuttaminen suunnitelmista</t>
  </si>
  <si>
    <t>B Tarkastetaan laadunvalvontadokumentit</t>
  </si>
  <si>
    <t>A Rakennelaskelmien laajuus ja taso</t>
  </si>
  <si>
    <t>A Rakennepiirustusten ja selostusten laajuus ja taso</t>
  </si>
  <si>
    <t>A Runko-osien toimituksen työnjako ja sen toimivuuden arviointi</t>
  </si>
  <si>
    <t>A Rakennesuunnittelun vastuu- ja tehtäväjako ja sen toimivuuden arviointi</t>
  </si>
  <si>
    <t xml:space="preserve">A Tiedonvaihto päärakennesuunnittelijan ja tuoteosasuunnittelijan ja/tai valmisosasuunnittelijan välillä on kaikin puolin toiminut. </t>
  </si>
  <si>
    <t>A Suunnitteluasiakirjojen laajuus ja taso riittävä</t>
  </si>
  <si>
    <t>A Toteutuksen laajuus ja taso riittävä</t>
  </si>
  <si>
    <t>A Mahdolliset muutostyöt ja lisäykset, jotka on tehty käyttöönoton jälkeen</t>
  </si>
  <si>
    <t xml:space="preserve">A Rakenneosien jäykkien liitosten välinen toiminta ja mahdolliset liitosvauriot </t>
  </si>
  <si>
    <t>A Rakenneosien välisten nivelliitosten toiminta nivelinä (esim. WQ-palkkiliitokset)</t>
  </si>
  <si>
    <t xml:space="preserve">B Rakenneosien väliset epäkeskisyydet </t>
  </si>
  <si>
    <t xml:space="preserve">A Mahdolliset ristikkojen liitosten vauriot </t>
  </si>
  <si>
    <t>A Tarkastetaan perustusten painuminen ja siitä aiheutuneet mahdolliset seuraukset</t>
  </si>
  <si>
    <t>B Kehien pilarien tai palkkien erisuuret taipumat tai sivusiirtymät</t>
  </si>
  <si>
    <t>A Kantavien rakenneosien vauriot johtuen käytöstä (kolhiintuminen, törmäykset)</t>
  </si>
  <si>
    <t>A Korroosiovauriot (syyt selvitettävä)</t>
  </si>
  <si>
    <t>B Kehinä suunniteltujen rakenteiden tasomaisuus (poikkeamat raportoitava)</t>
  </si>
  <si>
    <t xml:space="preserve">B Ruuviliitosten kireys </t>
  </si>
  <si>
    <t>A Taipumat kaikissa rakenneosissa (kokonaistaipumat laatoissa, jos tuettu palkeilla)</t>
  </si>
  <si>
    <t>A Rakenteiden vastaavuus rakennesuunnitelmien (piirustusten) kanssa (mm. rakenteet, liitokset, tuennat)</t>
  </si>
  <si>
    <t>A Halkeamat palkin keskellä alapinnassa tai tuilla yläpinnoissa</t>
  </si>
  <si>
    <t>A Mahdolliset halkeamat kannatuskonsoleissa (pilari-palkki-rakenteet), pistemäinen rasitus</t>
  </si>
  <si>
    <t>A Halkeamat tai vauriot teräspalkkeja kannattelevissa konsoleissa</t>
  </si>
  <si>
    <t>A Halkeamat tai vauriot betonin ja teräsrakenteiden välisissä standardiliitososilla tehdyissa liitoksissa</t>
  </si>
  <si>
    <t>A Elementtien liikkuminen</t>
  </si>
  <si>
    <t>A Merkit betonirakenteiden vesivaurioista</t>
  </si>
  <si>
    <t>A Halkeamat laattojen pituusaumoissa (esim. ontelolaatat)</t>
  </si>
  <si>
    <t>A Liitosten suunnitelmienmukaisuus (neopreenit kunnossa tms.)</t>
  </si>
  <si>
    <t>A Liikuntasaumojen tekniikka, saumojen toimivuus, halkeamattomuus ja tiiveys tarvittaessa</t>
  </si>
  <si>
    <t>A Elementtien mahdollinen "kanittaminen"</t>
  </si>
  <si>
    <t xml:space="preserve">A Palkkien (esim. TT-laatat tai HI-palkit) tukipintojen riittävä mitoitus </t>
  </si>
  <si>
    <t>B Betonirakenteiden väsymismitoitus (esim. teräsnosturipalkkien konsolit betonipilareissa)</t>
  </si>
  <si>
    <t>B Betonirakenteiden raudoitusten määrä, ulottuminen tukipinnoille ja riittävä ankkurointi (tarkistus, jos rakenteessa todetaan halkeilua)</t>
  </si>
  <si>
    <t>B Säälle alttiiden tai ulkoilmassa olevien betonirakenteiden karbonatisoituminen ja raudoitteiden kunto</t>
  </si>
  <si>
    <t>B Palkkien rei'itysten kunto ja mahdolliset halkeamat</t>
  </si>
  <si>
    <t>A Liitos- ja tukipintojen riittävyys, alun perin tai materiaalin elämisen johdosta</t>
  </si>
  <si>
    <t>A Rakenteissa tapahtuvien pakkosiirtymien (mm. kuivumiskutistuminen) vaikutukset runkoon</t>
  </si>
  <si>
    <t>A Mahdollinen maaperästä rakenteisiin nouseva kosteus - materiaalissa tapahtuneet muutokset</t>
  </si>
  <si>
    <t>A Kantaviin rakenteisiin vaikuttavat höyrysulkujen mahdolliset viat tai vauriot</t>
  </si>
  <si>
    <t>A Yläpuolelta puurakenteisiin tuleva kosteus (pellityksien kiinnitykset, loivat katot)</t>
  </si>
  <si>
    <t>A Kosteuden kerääntyminen rakenteisiin virheellisten detaljien takia - värimuutokset / home</t>
  </si>
  <si>
    <t xml:space="preserve">A Puun kosteusliikkeet tai sen huomioon ottamisen puutteet </t>
  </si>
  <si>
    <t>A Jiirien mahdolliset vesivuodot</t>
  </si>
  <si>
    <t>A Selvitetään rakennuksen stabiliteetista vastaavat rakenneosat (vaak- ja pystysuunnassa) ja arvioidaan niiden toimivuus</t>
  </si>
  <si>
    <t>B Teollisuusrakenteiden jäykistyslinjojen toiminta ja vaurion seuraamusten hallinta</t>
  </si>
  <si>
    <t>B Hitsiliitosten kunto</t>
  </si>
  <si>
    <t>A Elementtien liikkuminen tai siirtymät ja tukipintojen riittävyys</t>
  </si>
  <si>
    <t>B Tunnistetaan rakenteiden ja niiden osien eniten rasitetut kohdat (ne ovat yleensä tukipisteitä ja niiden liitoksia)</t>
  </si>
  <si>
    <t>A Selviteään tärkeimmät liitokset ja niiden kriitiset kantavuuskriteerit</t>
  </si>
  <si>
    <t xml:space="preserve">A Tasoa jäykistävät rakenteet ja kuormien siirtyminen perustuksille </t>
  </si>
  <si>
    <t>A Jäykistävät seinärakenteet ja kuormien siirtyminen perustuksille</t>
  </si>
  <si>
    <t xml:space="preserve">A Tasoa jäykistävät rakenteet (esim. hallien jäykistyspukit molemmissa päissä) ja kuormien siirtyminen perustuksille </t>
  </si>
  <si>
    <t>Kattotaso säilyy jäykkänä, mutta päätykuormien siirtyminen perustuksille on epäselvästi todennettavissa laskennallisesti. Alapaarteen hattuorret ovat eri kohdassa kuin päädyn tuulipilarit.</t>
  </si>
  <si>
    <t>A Seiniä jäykistävät rakenteet ja kuormien siirtyminen perustuksille</t>
  </si>
  <si>
    <t>B Katon vedenpoiston sijainti (joskus sijoitettu väärin pilarin lähelle, lumen ja jään kertyminen)</t>
  </si>
  <si>
    <t>B Puurungon jäykistyspukkien vaikutuksesta syntyvät pakkovoimat ja pakkosiirtymät</t>
  </si>
  <si>
    <t>B Suorien ja kaarevien liimapuupalkkien poikittaiskuormat ja ripustukset, joista aiheutuu halkeamia</t>
  </si>
  <si>
    <t xml:space="preserve">B Liimapuupalkkien liimaukset ja halkeamat </t>
  </si>
  <si>
    <t>B Puristettujen puurakenteiden nurjahdusmitoitus huomioon ottaen epäkeskisyydet</t>
  </si>
  <si>
    <t>B Kehänä toimivien puurakenteiden sivutuenta</t>
  </si>
  <si>
    <t>B Naulalevyristikoiden yläpaarteiden ruodevälit</t>
  </si>
  <si>
    <t>B Rakennuksen sisäkattojen kinnitykset ja korkoeroja</t>
  </si>
  <si>
    <t>A Perustusten painumia</t>
  </si>
  <si>
    <t>A Maanpinnan muotoilu vedenpoiston kannalta</t>
  </si>
  <si>
    <t>A Laadunhallinta-asiakirjojen laajuus, sisältö ja taso</t>
  </si>
  <si>
    <t>A Muita havaintoja prosessiin ja rakennukseen liittyen</t>
  </si>
  <si>
    <t>Ei ollut erityismenettelyä</t>
  </si>
  <si>
    <t>Vesikaton muovinen valokateprofiili on sortunut ja korvattu pellillä. Valokatteisia ikkunoita on ollut monessa kohtaa. Ne on korvattu vanhalla pellillä, joka on irroitettu lappeesta n. 50 m² alueelta. Myös neljä hattuortta on uusittu, koska vuonna 2011-2012 runsas kinostunut lumi rikkoi ne. Tälle aluelle on ostettu uusi pelti, joka erottuu vesikatolla ja rakennuksen sisällä. Korjaustyöt toteutti XX Oy</t>
  </si>
  <si>
    <t>KK</t>
  </si>
  <si>
    <t>DI / FISE Betoni.rakenteiden suunnittelija AA</t>
  </si>
  <si>
    <t>Normaalit luokat</t>
  </si>
  <si>
    <t>Pääosin löytyvät</t>
  </si>
  <si>
    <t>Tarkistettu, ok</t>
  </si>
  <si>
    <t>Tavanomaiset, osittain puuttuvat</t>
  </si>
  <si>
    <t>Käyty muutama kohta läpi, ok</t>
  </si>
  <si>
    <t>Törmäyskuorma otettu huomioon, ok</t>
  </si>
  <si>
    <t>Ei ole käyttöikämäärittelyä</t>
  </si>
  <si>
    <t>Ok</t>
  </si>
  <si>
    <t>Alapaarteita on nurjahdustuettu hattuorsilla, ok</t>
  </si>
  <si>
    <t>Tarkistettu, ok.</t>
  </si>
  <si>
    <t>Tavanomaiset</t>
  </si>
  <si>
    <t>Hieman epäselvyyksiä</t>
  </si>
  <si>
    <t>On suurimmaksi osaksi, saatu rak.suunnittelijalta</t>
  </si>
  <si>
    <t>Vain rakennesuunnitelmia saatavilla</t>
  </si>
  <si>
    <t xml:space="preserve">Rakennus kuuluu riskiryhmään ( useita puutteita ja sortumia ko. tyypin rakennuksilla). </t>
  </si>
  <si>
    <t>Ei havaintoa, ilmeisesti</t>
  </si>
  <si>
    <t>Tarksistettu, ok. Lattian alla pitäisi olla pilareita sitoavt vetotangot.Tarkistetaan kohteessa</t>
  </si>
  <si>
    <t>Tarvaittavat rakenteet esitetty piirustuksissa</t>
  </si>
  <si>
    <t>Hitsiliitokset ovat hyväkuntoisia. Pääristikon pulttiliitosten pienahitsit ovat toispuoleisia eikä maalaus ole yltänyt laippojen väliin, joissa näkyy ruostetta.</t>
  </si>
  <si>
    <t>Korjaus toimii tyydyttävästi.</t>
  </si>
  <si>
    <t>Pieniä puutteita, ks. alla</t>
  </si>
  <si>
    <t>Ei havaittavissa ongelmia.</t>
  </si>
  <si>
    <t>Tarkastettiin paikalla kaivamalla, ei havaittu.</t>
  </si>
  <si>
    <t>O Lattian alla kulkevat vetotangot tarkastettava</t>
  </si>
  <si>
    <t>Lumi saattaa kerääntyä ja aiheuttaa rakenteiden kapasiteetin kannalta kriittistä kinostumaa.</t>
  </si>
  <si>
    <t>A Puurakenteiden kuivumismahdollisuudet</t>
  </si>
  <si>
    <t>x</t>
  </si>
  <si>
    <t>Liite 2. Käyttö- ja huolto-ohje</t>
  </si>
  <si>
    <t>Selvitys kelpoisuudesta liitteessä 1.</t>
  </si>
  <si>
    <t>A. Kohde- ja asiakirjatiedot</t>
  </si>
  <si>
    <t>B. Tarkastuslomakkeet ja tarkastukset</t>
  </si>
  <si>
    <t>Lomake 3. Teräsrunkoisen rakennuksen kantavien rakenteiden tarkastus - havainnot</t>
  </si>
  <si>
    <t>Lomake 4. Betonirunkoisen rakennuksen rakenteiden tarkastus - havainnot</t>
  </si>
  <si>
    <t>Lomake 5. Puurunkoisen rakennuksen kantavien rakenteiden tarkastus - havainnot</t>
  </si>
  <si>
    <t>Lomake 6. Perustusten ja pohjaolosuhteiden tarkastus - havainnot</t>
  </si>
  <si>
    <t>Lomake 7:</t>
  </si>
  <si>
    <t>C. Tarkastuksen tulokset ja yhteenveto</t>
  </si>
  <si>
    <t>Tarkastettava kohta</t>
  </si>
  <si>
    <t>Rakenteet</t>
  </si>
  <si>
    <t>Rakenne</t>
  </si>
  <si>
    <t>KÄYTTÖ- JA HUOLTO-OHJE</t>
  </si>
  <si>
    <t>Suunniteltu tai arvioitu käyttöikä (v)</t>
  </si>
  <si>
    <t>Rakennus-/rakennetiedot sekä käyttöikätavoitteet</t>
  </si>
  <si>
    <t>Ei painumia</t>
  </si>
  <si>
    <t>Toimii oikein</t>
  </si>
  <si>
    <t>Suunnitelmien läpikäymisessä todetut tärkeät asiat viedään rakenteiden tarkastuslomakkeisiin 3-5, ellei ao. asia jo kuuluu lomakkeen vakiokohtiin.</t>
  </si>
  <si>
    <t xml:space="preserve">Ei huomautettavaa </t>
  </si>
  <si>
    <t>Arvioitu jäljellä oleva käyttöikä (v)</t>
  </si>
  <si>
    <t>Rakennuosa</t>
  </si>
  <si>
    <t>Kunnossapitotoimenpide</t>
  </si>
  <si>
    <t>Teräskehät</t>
  </si>
  <si>
    <t>Liitosten mutterien kireys</t>
  </si>
  <si>
    <t>Muttereiden kiristäminen</t>
  </si>
  <si>
    <t>Liitosten hitsien ruosteisuus</t>
  </si>
  <si>
    <t>Kantavien rakenteiden huolto-ohjeet</t>
  </si>
  <si>
    <t>Liitosten huoltomaalaus</t>
  </si>
  <si>
    <t>Tarvittavien osien korjaaminen tai uusiminen</t>
  </si>
  <si>
    <t>1 - 2 v.</t>
  </si>
  <si>
    <t>Ulkoseinä</t>
  </si>
  <si>
    <t>Poimulevyn vedenpitävyys ja kunto</t>
  </si>
  <si>
    <r>
      <rPr>
        <b/>
        <sz val="10"/>
        <color theme="1"/>
        <rFont val="Arial"/>
        <family val="2"/>
        <scheme val="minor"/>
      </rPr>
      <t>Kunnossapitojaksolla</t>
    </r>
    <r>
      <rPr>
        <sz val="10"/>
        <color theme="1"/>
        <rFont val="Arial"/>
        <family val="2"/>
        <scheme val="minor"/>
      </rPr>
      <t xml:space="preserve"> tarkoitetaan keskimääräistä aikaväliä, jonka jälkeen määrätty kunnossapitotoimenpide toistetaan</t>
    </r>
  </si>
  <si>
    <t>Kunnossapito-jakso</t>
  </si>
  <si>
    <t>10 v.  tai tarv.</t>
  </si>
  <si>
    <t>20 v.  tai tarv.</t>
  </si>
  <si>
    <t>Täydentävien rakenteiden huolto-ohjeet</t>
  </si>
  <si>
    <t>Pvm:</t>
  </si>
  <si>
    <t>Laatija:</t>
  </si>
  <si>
    <t>Katon päädyissä vaakaristikot katossa kehien välillä (terästä)
Seinissä pilareiden välillä vinoreivaukset</t>
  </si>
  <si>
    <t>Ehdotus seurantatarkstuksen ajankohdaksi:</t>
  </si>
  <si>
    <t>Tarkastus- ja huoltotoimenpiteet</t>
  </si>
  <si>
    <t>Kohta</t>
  </si>
  <si>
    <t>Henkilö</t>
  </si>
  <si>
    <t>Toimenpide ja havainto</t>
  </si>
  <si>
    <t>Kiinnitys, huoltomaalaus tarvittavissa kohdissa
Vaurioituneiden osien uusiminen</t>
  </si>
  <si>
    <t>Tarkastettu, liitokset tiivistetty</t>
  </si>
  <si>
    <t>Vaakaorret sahatavara 50x125 k1000, pystylauta</t>
  </si>
  <si>
    <t>Kuumasinkityt hattuorret, joiden päällä profiilipelti vesikatteena</t>
  </si>
  <si>
    <t>Päädyn niveliset teräsputkituulipilarit 100x150 tukeutuvat teräsristikon alapaarteeseen</t>
  </si>
  <si>
    <t>Rakennuksen:  - suunniteltu käyttöikä</t>
  </si>
  <si>
    <t xml:space="preserve">- arvioitu jäljella oleva käyttöikä </t>
  </si>
  <si>
    <t>Tutkinto:</t>
  </si>
  <si>
    <t>Viimeksi 
tarkastettu</t>
  </si>
  <si>
    <t>Teräsosien kunto</t>
  </si>
  <si>
    <t>Tarkastus-väli (v)</t>
  </si>
  <si>
    <t>Kiint. Oy XXXX</t>
  </si>
  <si>
    <t>MM1</t>
  </si>
  <si>
    <t>MM2</t>
  </si>
  <si>
    <t>MM3</t>
  </si>
  <si>
    <t>Kunta</t>
  </si>
  <si>
    <t>00000 Alakunta</t>
  </si>
  <si>
    <t>Mallikatu 13, 01234 Kunta</t>
  </si>
  <si>
    <t>Ins.tsto AAA</t>
  </si>
  <si>
    <t>Rakennekatu 17, 00000 Yläkunta</t>
  </si>
  <si>
    <t>NNN</t>
  </si>
  <si>
    <t>MMM</t>
  </si>
  <si>
    <t>nnn@aaa.fi</t>
  </si>
  <si>
    <t>Laaksokatu 15</t>
  </si>
  <si>
    <t>On, saatua omistajalta</t>
  </si>
  <si>
    <t>On, saatu omistajalta</t>
  </si>
  <si>
    <t>0207 1111 112</t>
  </si>
  <si>
    <t>Rakennesuunnitelmia oli pääosin saatavilla.
Rakennus tuotettu KVR-hankkeena, jossa on tietyissä kohdissa käytetty halpoja ja huonosti toimiva ratkaisuja.</t>
  </si>
  <si>
    <t>Mitään erityisiä huoltotoimenpiteitä ei ole suoritettu. Jatkossa seurattava rakenteiden kunto tarkemmin, ks. käyttö- ja huolto-ohje.</t>
  </si>
  <si>
    <t xml:space="preserve">Tarkastus on </t>
  </si>
  <si>
    <t>Oma-aloitteinen</t>
  </si>
  <si>
    <t>Viranomaisvelvoitteinen</t>
  </si>
  <si>
    <t>Liite 1. Tarkastajien kelpoisuusselvitys (CV ym selvitykset)</t>
  </si>
  <si>
    <t>TARKASTUSKIRJA - LOMAKKEET</t>
  </si>
  <si>
    <t>Oheiset lomakkeet muodostavat pohjan rakennuskohtaisen tarkastuslomakkeiden laadinnalle. Lomakkeita muokataan ja täydennetään perustarkastuksen yhteydessä. Täytetyt lomakkeet ovat osa tarkastuksen tuloksia.</t>
  </si>
  <si>
    <t>Rakennus on alkuperäisessä kunnossaan ja kohtalaisessa kunnossa. Maalipinnoissa on lievää ruostuneisuutta paikoitellen. Rakennuksessa ei ole havaittavissa painumia eikä siirtymiä.
Vesikaton muovinen valokateprofiili on pettänyt lumikuorman alla muutama vuosi sitten ja se on uusittu profiilipellillä. Onnettomuudesta aiheutui vain taloudellista vahinkoa.</t>
  </si>
  <si>
    <t>Teräskehät, L 20 m, k/k 4000 mm</t>
  </si>
  <si>
    <t>V. 1980 määräysten ja RIL-ohjeiden mukaiset  lumi-, tuuli ja hyötykuormat</t>
  </si>
  <si>
    <t>Mallihalli</t>
  </si>
  <si>
    <t>Yritys Oy</t>
  </si>
  <si>
    <t>PP</t>
  </si>
  <si>
    <t>XX</t>
  </si>
  <si>
    <r>
      <rPr>
        <b/>
        <sz val="11"/>
        <rFont val="Arial"/>
        <family val="2"/>
        <scheme val="minor"/>
      </rPr>
      <t>Tarkastuskohde</t>
    </r>
    <r>
      <rPr>
        <b/>
        <sz val="10"/>
        <rFont val="Arial"/>
        <family val="2"/>
        <scheme val="minor"/>
      </rPr>
      <t xml:space="preserve"> voidaan koodata </t>
    </r>
    <r>
      <rPr>
        <sz val="10"/>
        <rFont val="Arial"/>
        <family val="2"/>
        <scheme val="minor"/>
      </rPr>
      <t>esim. seuraavasti: A = kaikissa rakennuksissa, B = tietyissä rakennuksissa, O = oma merkintä tarkastettavaksi kohdaksi</t>
    </r>
  </si>
  <si>
    <t>(täytetään vain vaalennetut kohdat)</t>
  </si>
  <si>
    <t>Tarkastusten yhteenveto</t>
  </si>
  <si>
    <t>Teräsrankenteen tarkastus</t>
  </si>
  <si>
    <t>Betonirakenteen tarkastus</t>
  </si>
  <si>
    <t xml:space="preserve">Puururakenteen tarkastus </t>
  </si>
  <si>
    <t xml:space="preserve">Täydentävien rakenteiden tarkastus </t>
  </si>
  <si>
    <t>Lomake 7. Täydentävien rakenteiden tarkastus - havainnot</t>
  </si>
  <si>
    <r>
      <t xml:space="preserve">Huom: Tämän lomakesivun tiedot näkyvät myös taulukossa </t>
    </r>
    <r>
      <rPr>
        <b/>
        <i/>
        <sz val="10"/>
        <color rgb="FFFF0000"/>
        <rFont val="Arial"/>
        <family val="2"/>
        <scheme val="minor"/>
      </rPr>
      <t>C. Tulokset.</t>
    </r>
  </si>
  <si>
    <r>
      <t xml:space="preserve">Jos käyttäjä tässä talukossa lisää rivejä, tulee hänen vastaavasti muokata taulukkoa </t>
    </r>
    <r>
      <rPr>
        <b/>
        <i/>
        <sz val="10"/>
        <color rgb="FFFF0000"/>
        <rFont val="Arial"/>
        <family val="2"/>
        <scheme val="minor"/>
      </rPr>
      <t>C. Tulokset.</t>
    </r>
  </si>
  <si>
    <t>Seuranta-
tarve</t>
  </si>
  <si>
    <t xml:space="preserve">- runkorakenteiden ja muiden rakenteiden tarkastusta.
</t>
  </si>
  <si>
    <t>Lomake 7 käsittää ei-kantavia seiniä, lasirakenteita, katoksia, alas laskettuja kattoja ja muita kuormia kantavia rakenteita, kun ne kuuluvat tarkastusten piiriin.</t>
  </si>
  <si>
    <t>RIL ei ota vastuuta tiedoston mahdollisista virheistä eikä virheiden mahdollisista seurauksista.</t>
  </si>
  <si>
    <r>
      <rPr>
        <b/>
        <sz val="10"/>
        <color theme="1"/>
        <rFont val="Arial"/>
        <family val="2"/>
        <scheme val="minor"/>
      </rPr>
      <t>Hankeprosessin</t>
    </r>
    <r>
      <rPr>
        <sz val="10"/>
        <color theme="1"/>
        <rFont val="Arial"/>
        <family val="2"/>
        <scheme val="minor"/>
      </rPr>
      <t xml:space="preserve"> vaikutus rakenteelliseen turvallisuuteen - havainnot</t>
    </r>
  </si>
  <si>
    <r>
      <rPr>
        <b/>
        <sz val="10"/>
        <color theme="1"/>
        <rFont val="Arial"/>
        <family val="2"/>
        <scheme val="minor"/>
      </rPr>
      <t xml:space="preserve">Teräsrunkoisen </t>
    </r>
    <r>
      <rPr>
        <sz val="10"/>
        <color theme="1"/>
        <rFont val="Arial"/>
        <family val="2"/>
        <scheme val="minor"/>
      </rPr>
      <t>rakennuksen (tai erillisen teräsrakenteen) tarkastus</t>
    </r>
  </si>
  <si>
    <r>
      <rPr>
        <b/>
        <sz val="10"/>
        <color theme="1"/>
        <rFont val="Arial"/>
        <family val="2"/>
        <scheme val="minor"/>
      </rPr>
      <t>Betonirunkoisen</t>
    </r>
    <r>
      <rPr>
        <sz val="10"/>
        <color theme="1"/>
        <rFont val="Arial"/>
        <family val="2"/>
        <scheme val="minor"/>
      </rPr>
      <t xml:space="preserve"> rakennuksen (tai erillisen betonirakenteen) tarkastus</t>
    </r>
  </si>
  <si>
    <r>
      <rPr>
        <b/>
        <sz val="10"/>
        <color theme="1"/>
        <rFont val="Arial"/>
        <family val="2"/>
        <scheme val="minor"/>
      </rPr>
      <t xml:space="preserve">Puurunkoisen </t>
    </r>
    <r>
      <rPr>
        <sz val="10"/>
        <color theme="1"/>
        <rFont val="Arial"/>
        <family val="2"/>
        <scheme val="minor"/>
      </rPr>
      <t>rakennuksen (tai erillisen puurakenteen) tarkastus</t>
    </r>
  </si>
  <si>
    <r>
      <rPr>
        <b/>
        <sz val="10"/>
        <color theme="1"/>
        <rFont val="Arial"/>
        <family val="2"/>
        <scheme val="minor"/>
      </rPr>
      <t>Perustusten ja pohjaolosuhteiden</t>
    </r>
    <r>
      <rPr>
        <sz val="10"/>
        <color theme="1"/>
        <rFont val="Arial"/>
        <family val="2"/>
        <scheme val="minor"/>
      </rPr>
      <t xml:space="preserve"> tarkastus</t>
    </r>
  </si>
  <si>
    <r>
      <rPr>
        <b/>
        <sz val="10"/>
        <color theme="1"/>
        <rFont val="Arial"/>
        <family val="2"/>
        <scheme val="minor"/>
      </rPr>
      <t>Täydentävien rakenteiden</t>
    </r>
    <r>
      <rPr>
        <sz val="10"/>
        <color theme="1"/>
        <rFont val="Arial"/>
        <family val="2"/>
        <scheme val="minor"/>
      </rPr>
      <t xml:space="preserve"> tarkastus</t>
    </r>
  </si>
  <si>
    <r>
      <rPr>
        <b/>
        <sz val="10"/>
        <color theme="1"/>
        <rFont val="Arial"/>
        <family val="2"/>
        <scheme val="minor"/>
      </rPr>
      <t>Rakennesuunnitelmien</t>
    </r>
    <r>
      <rPr>
        <sz val="10"/>
        <color theme="1"/>
        <rFont val="Arial"/>
        <family val="2"/>
        <scheme val="minor"/>
      </rPr>
      <t xml:space="preserve"> tarkastus ja havainnot</t>
    </r>
  </si>
  <si>
    <t>Kantavien rakenteiden jatkuvaa ja säännöllistä seurantaa varten on laadittu erillinen käyttö- ja huolto-ohje</t>
  </si>
</sst>
</file>

<file path=xl/styles.xml><?xml version="1.0" encoding="utf-8"?>
<styleSheet xmlns="http://schemas.openxmlformats.org/spreadsheetml/2006/main" xmlns:mc="http://schemas.openxmlformats.org/markup-compatibility/2006" xmlns:x14ac="http://schemas.microsoft.com/office/spreadsheetml/2009/9/ac" mc:Ignorable="x14ac">
  <fonts count="61" x14ac:knownFonts="1">
    <font>
      <sz val="11"/>
      <color theme="1"/>
      <name val="Arial"/>
      <family val="2"/>
      <scheme val="minor"/>
    </font>
    <font>
      <b/>
      <sz val="11"/>
      <color theme="1"/>
      <name val="Arial"/>
      <family val="2"/>
      <scheme val="minor"/>
    </font>
    <font>
      <sz val="10"/>
      <name val="Arial"/>
      <family val="2"/>
    </font>
    <font>
      <sz val="8"/>
      <name val="Arial"/>
      <family val="2"/>
    </font>
    <font>
      <b/>
      <sz val="10"/>
      <name val="Arial"/>
      <family val="2"/>
    </font>
    <font>
      <b/>
      <sz val="8"/>
      <name val="Arial"/>
      <family val="2"/>
    </font>
    <font>
      <sz val="9"/>
      <name val="Arial"/>
      <family val="2"/>
    </font>
    <font>
      <sz val="16"/>
      <color theme="1"/>
      <name val="Arial"/>
      <family val="2"/>
      <scheme val="minor"/>
    </font>
    <font>
      <sz val="10"/>
      <color theme="1"/>
      <name val="Arial"/>
      <family val="2"/>
      <scheme val="minor"/>
    </font>
    <font>
      <b/>
      <sz val="10"/>
      <color theme="1"/>
      <name val="Arial"/>
      <family val="2"/>
      <scheme val="minor"/>
    </font>
    <font>
      <sz val="12"/>
      <color theme="1"/>
      <name val="Arial"/>
      <family val="2"/>
      <scheme val="minor"/>
    </font>
    <font>
      <sz val="14"/>
      <color theme="1"/>
      <name val="Arial"/>
      <family val="2"/>
      <scheme val="minor"/>
    </font>
    <font>
      <sz val="10"/>
      <color rgb="FFFF0000"/>
      <name val="Arial"/>
      <family val="2"/>
      <scheme val="minor"/>
    </font>
    <font>
      <b/>
      <sz val="9"/>
      <color theme="1"/>
      <name val="Arial"/>
      <family val="2"/>
      <scheme val="minor"/>
    </font>
    <font>
      <sz val="11"/>
      <color rgb="FFFF0000"/>
      <name val="Arial"/>
      <family val="2"/>
      <scheme val="minor"/>
    </font>
    <font>
      <sz val="8"/>
      <color theme="1"/>
      <name val="Arial"/>
      <family val="2"/>
      <scheme val="minor"/>
    </font>
    <font>
      <sz val="9"/>
      <color theme="1"/>
      <name val="Arial"/>
      <family val="2"/>
      <scheme val="minor"/>
    </font>
    <font>
      <b/>
      <i/>
      <sz val="9"/>
      <color theme="1"/>
      <name val="Arial"/>
      <family val="2"/>
      <scheme val="minor"/>
    </font>
    <font>
      <sz val="9"/>
      <color rgb="FFFF0000"/>
      <name val="Arial"/>
      <family val="2"/>
      <scheme val="minor"/>
    </font>
    <font>
      <i/>
      <sz val="9"/>
      <color theme="1"/>
      <name val="Arial"/>
      <family val="2"/>
      <scheme val="minor"/>
    </font>
    <font>
      <b/>
      <sz val="11"/>
      <name val="Arial"/>
      <family val="2"/>
    </font>
    <font>
      <b/>
      <sz val="10"/>
      <color rgb="FFFF0000"/>
      <name val="Arial"/>
      <family val="2"/>
      <scheme val="minor"/>
    </font>
    <font>
      <b/>
      <sz val="9"/>
      <name val="Arial"/>
      <family val="2"/>
    </font>
    <font>
      <sz val="10"/>
      <name val="Arial"/>
      <family val="2"/>
      <scheme val="minor"/>
    </font>
    <font>
      <b/>
      <sz val="11"/>
      <name val="Arial"/>
      <family val="2"/>
      <scheme val="minor"/>
    </font>
    <font>
      <b/>
      <sz val="12"/>
      <name val="Arial"/>
      <family val="2"/>
    </font>
    <font>
      <sz val="10"/>
      <color rgb="FFFF0000"/>
      <name val="Arial"/>
      <family val="2"/>
    </font>
    <font>
      <b/>
      <sz val="10"/>
      <name val="Arial"/>
      <family val="2"/>
      <scheme val="minor"/>
    </font>
    <font>
      <sz val="10"/>
      <color theme="0"/>
      <name val="Arial"/>
      <family val="2"/>
    </font>
    <font>
      <b/>
      <sz val="10"/>
      <color theme="0"/>
      <name val="Arial"/>
      <family val="2"/>
    </font>
    <font>
      <b/>
      <sz val="9"/>
      <color theme="0"/>
      <name val="Arial"/>
      <family val="2"/>
      <scheme val="minor"/>
    </font>
    <font>
      <sz val="9"/>
      <name val="Arial"/>
      <family val="2"/>
      <scheme val="minor"/>
    </font>
    <font>
      <b/>
      <sz val="9"/>
      <name val="Arial"/>
      <family val="2"/>
      <scheme val="minor"/>
    </font>
    <font>
      <b/>
      <sz val="12"/>
      <color theme="1"/>
      <name val="Arial"/>
      <family val="2"/>
      <scheme val="minor"/>
    </font>
    <font>
      <sz val="14"/>
      <name val="Arial"/>
      <family val="2"/>
      <scheme val="minor"/>
    </font>
    <font>
      <sz val="11"/>
      <name val="Arial"/>
      <family val="2"/>
      <scheme val="minor"/>
    </font>
    <font>
      <b/>
      <sz val="8"/>
      <color theme="1"/>
      <name val="Arial"/>
      <family val="2"/>
      <scheme val="minor"/>
    </font>
    <font>
      <sz val="8"/>
      <name val="Arial"/>
      <family val="2"/>
      <scheme val="minor"/>
    </font>
    <font>
      <u/>
      <sz val="9"/>
      <color theme="10"/>
      <name val="Arial"/>
      <family val="2"/>
      <scheme val="minor"/>
    </font>
    <font>
      <i/>
      <sz val="10"/>
      <name val="Arial"/>
      <family val="2"/>
      <scheme val="minor"/>
    </font>
    <font>
      <sz val="9"/>
      <color theme="0"/>
      <name val="Arial"/>
      <family val="2"/>
    </font>
    <font>
      <u/>
      <sz val="10"/>
      <color theme="10"/>
      <name val="Arial"/>
      <family val="2"/>
      <scheme val="minor"/>
    </font>
    <font>
      <i/>
      <sz val="10"/>
      <color theme="1"/>
      <name val="Arial"/>
      <family val="2"/>
      <scheme val="minor"/>
    </font>
    <font>
      <sz val="10"/>
      <color theme="1"/>
      <name val="Arial"/>
      <family val="2"/>
      <scheme val="major"/>
    </font>
    <font>
      <b/>
      <sz val="12"/>
      <name val="Arial"/>
      <family val="2"/>
      <scheme val="minor"/>
    </font>
    <font>
      <b/>
      <sz val="14"/>
      <color theme="1"/>
      <name val="Arial"/>
      <family val="2"/>
      <scheme val="minor"/>
    </font>
    <font>
      <b/>
      <sz val="16"/>
      <color theme="1"/>
      <name val="Arial"/>
      <family val="2"/>
      <scheme val="minor"/>
    </font>
    <font>
      <i/>
      <sz val="11"/>
      <color theme="1"/>
      <name val="Arial"/>
      <family val="2"/>
      <scheme val="minor"/>
    </font>
    <font>
      <b/>
      <i/>
      <sz val="11"/>
      <color theme="1"/>
      <name val="Arial"/>
      <family val="2"/>
      <scheme val="minor"/>
    </font>
    <font>
      <b/>
      <sz val="14"/>
      <name val="Arial"/>
      <family val="2"/>
    </font>
    <font>
      <b/>
      <sz val="16"/>
      <name val="Arial"/>
      <family val="2"/>
    </font>
    <font>
      <b/>
      <sz val="18"/>
      <name val="Arial"/>
      <family val="2"/>
    </font>
    <font>
      <b/>
      <sz val="18"/>
      <color theme="1"/>
      <name val="Arial"/>
      <family val="2"/>
      <scheme val="minor"/>
    </font>
    <font>
      <b/>
      <i/>
      <sz val="10"/>
      <color theme="1"/>
      <name val="Arial"/>
      <family val="2"/>
      <scheme val="minor"/>
    </font>
    <font>
      <b/>
      <u/>
      <sz val="10"/>
      <color theme="1"/>
      <name val="Arial"/>
      <family val="2"/>
      <scheme val="minor"/>
    </font>
    <font>
      <b/>
      <u/>
      <sz val="10"/>
      <name val="Arial"/>
      <family val="2"/>
      <scheme val="minor"/>
    </font>
    <font>
      <b/>
      <sz val="10"/>
      <color theme="1"/>
      <name val="Calibri"/>
      <family val="2"/>
    </font>
    <font>
      <b/>
      <sz val="14"/>
      <name val="Arial"/>
      <family val="2"/>
      <scheme val="minor"/>
    </font>
    <font>
      <sz val="14"/>
      <color rgb="FFFF0000"/>
      <name val="Arial"/>
      <family val="2"/>
      <scheme val="minor"/>
    </font>
    <font>
      <sz val="9"/>
      <color theme="1"/>
      <name val="Calibri"/>
      <family val="2"/>
    </font>
    <font>
      <b/>
      <i/>
      <sz val="10"/>
      <color rgb="FFFF0000"/>
      <name val="Arial"/>
      <family val="2"/>
      <scheme val="minor"/>
    </font>
  </fonts>
  <fills count="17">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bgColor indexed="64"/>
      </patternFill>
    </fill>
    <fill>
      <patternFill patternType="solid">
        <fgColor rgb="FFFAFFD9"/>
        <bgColor indexed="64"/>
      </patternFill>
    </fill>
    <fill>
      <patternFill patternType="solid">
        <fgColor rgb="FFFF00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8AB000"/>
        <bgColor indexed="64"/>
      </patternFill>
    </fill>
    <fill>
      <patternFill patternType="solid">
        <fgColor rgb="FFFFC000"/>
        <bgColor indexed="64"/>
      </patternFill>
    </fill>
    <fill>
      <patternFill patternType="solid">
        <fgColor rgb="FFFFFFCC"/>
        <bgColor indexed="64"/>
      </patternFill>
    </fill>
    <fill>
      <patternFill patternType="solid">
        <fgColor rgb="FFFFF2DD"/>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6" tint="0.59999389629810485"/>
        <bgColor indexed="64"/>
      </patternFill>
    </fill>
  </fills>
  <borders count="53">
    <border>
      <left/>
      <right/>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indexed="64"/>
      </left>
      <right/>
      <top style="hair">
        <color indexed="64"/>
      </top>
      <bottom style="hair">
        <color indexed="64"/>
      </bottom>
      <diagonal/>
    </border>
    <border>
      <left/>
      <right style="hair">
        <color auto="1"/>
      </right>
      <top style="hair">
        <color indexed="64"/>
      </top>
      <bottom style="hair">
        <color indexed="64"/>
      </bottom>
      <diagonal/>
    </border>
    <border>
      <left style="thin">
        <color indexed="64"/>
      </left>
      <right/>
      <top style="hair">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hair">
        <color auto="1"/>
      </right>
      <top style="hair">
        <color auto="1"/>
      </top>
      <bottom/>
      <diagonal/>
    </border>
    <border>
      <left style="thin">
        <color auto="1"/>
      </left>
      <right/>
      <top style="thin">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auto="1"/>
      </left>
      <right/>
      <top style="hair">
        <color auto="1"/>
      </top>
      <bottom/>
      <diagonal/>
    </border>
    <border>
      <left/>
      <right/>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style="hair">
        <color auto="1"/>
      </right>
      <top style="hair">
        <color auto="1"/>
      </top>
      <bottom/>
      <diagonal/>
    </border>
    <border>
      <left style="hair">
        <color auto="1"/>
      </left>
      <right/>
      <top style="thin">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bottom style="hair">
        <color auto="1"/>
      </bottom>
      <diagonal/>
    </border>
    <border>
      <left style="hair">
        <color auto="1"/>
      </left>
      <right style="hair">
        <color auto="1"/>
      </right>
      <top/>
      <bottom/>
      <diagonal/>
    </border>
    <border>
      <left style="thin">
        <color auto="1"/>
      </left>
      <right style="hair">
        <color auto="1"/>
      </right>
      <top/>
      <bottom/>
      <diagonal/>
    </border>
    <border>
      <left style="hair">
        <color auto="1"/>
      </left>
      <right style="thin">
        <color auto="1"/>
      </right>
      <top/>
      <bottom/>
      <diagonal/>
    </border>
    <border>
      <left/>
      <right style="thin">
        <color indexed="64"/>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thin">
        <color indexed="64"/>
      </right>
      <top style="thin">
        <color indexed="64"/>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indexed="64"/>
      </top>
      <bottom/>
      <diagonal/>
    </border>
    <border>
      <left style="hair">
        <color auto="1"/>
      </left>
      <right style="hair">
        <color auto="1"/>
      </right>
      <top style="thin">
        <color indexed="64"/>
      </top>
      <bottom/>
      <diagonal/>
    </border>
  </borders>
  <cellStyleXfs count="3">
    <xf numFmtId="0" fontId="0" fillId="0" borderId="0"/>
    <xf numFmtId="0" fontId="2" fillId="0" borderId="0"/>
    <xf numFmtId="0" fontId="41" fillId="0" borderId="0" applyNumberFormat="0" applyFill="0" applyBorder="0" applyAlignment="0" applyProtection="0"/>
  </cellStyleXfs>
  <cellXfs count="908">
    <xf numFmtId="0" fontId="0" fillId="0" borderId="0" xfId="0"/>
    <xf numFmtId="0" fontId="1" fillId="0" borderId="0" xfId="0" applyFont="1"/>
    <xf numFmtId="0" fontId="7" fillId="0" borderId="0" xfId="0" applyFont="1"/>
    <xf numFmtId="0" fontId="8" fillId="0" borderId="0" xfId="0" applyFont="1"/>
    <xf numFmtId="0" fontId="8" fillId="0" borderId="0" xfId="0" applyFont="1" applyFill="1"/>
    <xf numFmtId="0" fontId="8" fillId="0" borderId="0" xfId="0" applyFont="1" applyAlignment="1">
      <alignment vertical="top"/>
    </xf>
    <xf numFmtId="0" fontId="8" fillId="0" borderId="0" xfId="0" applyFont="1" applyFill="1" applyAlignment="1">
      <alignment wrapText="1"/>
    </xf>
    <xf numFmtId="0" fontId="10" fillId="0" borderId="0" xfId="0" applyFont="1"/>
    <xf numFmtId="0" fontId="12" fillId="0" borderId="0" xfId="0" applyFont="1"/>
    <xf numFmtId="0" fontId="8" fillId="0" borderId="0" xfId="0" applyFont="1" applyAlignment="1"/>
    <xf numFmtId="0" fontId="9" fillId="0" borderId="0" xfId="0" applyFont="1" applyAlignment="1">
      <alignment vertical="center"/>
    </xf>
    <xf numFmtId="0" fontId="8" fillId="0" borderId="10" xfId="0" applyFont="1" applyBorder="1" applyAlignment="1">
      <alignment vertical="top" wrapText="1"/>
    </xf>
    <xf numFmtId="0" fontId="8" fillId="0" borderId="0" xfId="0" applyFont="1" applyFill="1" applyAlignment="1">
      <alignment vertical="top"/>
    </xf>
    <xf numFmtId="0" fontId="13" fillId="3" borderId="7" xfId="0" applyFont="1" applyFill="1" applyBorder="1" applyAlignment="1">
      <alignment vertical="center"/>
    </xf>
    <xf numFmtId="0" fontId="13" fillId="3" borderId="8" xfId="0" applyFont="1" applyFill="1" applyBorder="1" applyAlignment="1">
      <alignment vertical="center" wrapText="1"/>
    </xf>
    <xf numFmtId="0" fontId="8" fillId="0" borderId="0" xfId="0" applyFont="1" applyBorder="1"/>
    <xf numFmtId="0" fontId="8" fillId="0" borderId="0" xfId="0" applyFont="1" applyFill="1" applyAlignment="1">
      <alignment vertical="top" wrapText="1"/>
    </xf>
    <xf numFmtId="0" fontId="0" fillId="0" borderId="0" xfId="0" applyFill="1"/>
    <xf numFmtId="0" fontId="14" fillId="0" borderId="0" xfId="0" applyFont="1"/>
    <xf numFmtId="0" fontId="1" fillId="0" borderId="0" xfId="0" applyFont="1" applyAlignment="1"/>
    <xf numFmtId="0" fontId="16" fillId="0" borderId="0" xfId="0" applyFont="1" applyAlignment="1">
      <alignment horizontal="left"/>
    </xf>
    <xf numFmtId="0" fontId="16" fillId="0" borderId="0" xfId="0" applyFont="1" applyFill="1" applyAlignment="1">
      <alignment horizontal="left"/>
    </xf>
    <xf numFmtId="0" fontId="16" fillId="0" borderId="0" xfId="0" applyFont="1" applyFill="1" applyAlignment="1">
      <alignment horizontal="left" vertical="top" wrapText="1"/>
    </xf>
    <xf numFmtId="0" fontId="8" fillId="0" borderId="0" xfId="0" applyFont="1" applyAlignment="1">
      <alignment horizontal="center" vertical="top"/>
    </xf>
    <xf numFmtId="0" fontId="20" fillId="0" borderId="0" xfId="1" applyFont="1" applyAlignment="1">
      <alignment vertical="top"/>
    </xf>
    <xf numFmtId="0" fontId="16" fillId="0" borderId="0" xfId="0" applyFont="1" applyAlignment="1">
      <alignment horizontal="left" vertical="top" wrapText="1"/>
    </xf>
    <xf numFmtId="0" fontId="11" fillId="0" borderId="0" xfId="0" applyFont="1" applyAlignment="1">
      <alignment wrapText="1"/>
    </xf>
    <xf numFmtId="0" fontId="8" fillId="0" borderId="0" xfId="0" applyFont="1" applyAlignment="1">
      <alignment wrapText="1"/>
    </xf>
    <xf numFmtId="0" fontId="12" fillId="0" borderId="0" xfId="0" applyFont="1" applyAlignment="1">
      <alignment wrapText="1"/>
    </xf>
    <xf numFmtId="0" fontId="2" fillId="0" borderId="0" xfId="1" applyAlignment="1" applyProtection="1">
      <alignment vertical="top"/>
    </xf>
    <xf numFmtId="0" fontId="2" fillId="0" borderId="0" xfId="1" applyFont="1" applyAlignment="1" applyProtection="1">
      <alignment vertical="top"/>
    </xf>
    <xf numFmtId="0" fontId="2" fillId="0" borderId="0" xfId="1" applyProtection="1"/>
    <xf numFmtId="0" fontId="26" fillId="0" borderId="0" xfId="1" applyFont="1" applyProtection="1"/>
    <xf numFmtId="0" fontId="22" fillId="0" borderId="0" xfId="1" applyFont="1" applyAlignment="1" applyProtection="1">
      <alignment vertical="top"/>
    </xf>
    <xf numFmtId="0" fontId="2" fillId="0" borderId="0" xfId="1" applyFill="1" applyAlignment="1" applyProtection="1">
      <alignment vertical="top"/>
    </xf>
    <xf numFmtId="0" fontId="2" fillId="0" borderId="0" xfId="1" applyFill="1" applyProtection="1"/>
    <xf numFmtId="0" fontId="4" fillId="0" borderId="0" xfId="1" applyFont="1" applyAlignment="1" applyProtection="1">
      <alignment vertical="top"/>
    </xf>
    <xf numFmtId="0" fontId="2" fillId="0" borderId="0" xfId="1" applyAlignment="1" applyProtection="1"/>
    <xf numFmtId="0" fontId="25" fillId="0" borderId="0" xfId="1" applyFont="1" applyAlignment="1" applyProtection="1">
      <alignment vertical="top"/>
    </xf>
    <xf numFmtId="0" fontId="11" fillId="0" borderId="0" xfId="0" applyFont="1" applyAlignment="1"/>
    <xf numFmtId="14" fontId="16" fillId="0" borderId="9" xfId="0" applyNumberFormat="1" applyFont="1" applyBorder="1" applyAlignment="1">
      <alignment horizontal="left" vertical="top" wrapText="1"/>
    </xf>
    <xf numFmtId="14" fontId="16" fillId="0" borderId="11" xfId="0" applyNumberFormat="1" applyFont="1" applyBorder="1" applyAlignment="1">
      <alignment horizontal="left" vertical="top" wrapText="1"/>
    </xf>
    <xf numFmtId="0" fontId="21" fillId="0" borderId="0" xfId="0" applyFont="1"/>
    <xf numFmtId="0" fontId="8" fillId="0" borderId="12" xfId="0" applyFont="1" applyBorder="1" applyAlignment="1">
      <alignment vertical="top" wrapText="1"/>
    </xf>
    <xf numFmtId="0" fontId="16" fillId="0" borderId="10" xfId="0" applyFont="1" applyBorder="1" applyAlignment="1">
      <alignment vertical="top" wrapText="1"/>
    </xf>
    <xf numFmtId="0" fontId="16" fillId="0" borderId="12" xfId="0" applyFont="1" applyBorder="1" applyAlignment="1">
      <alignment vertical="top" wrapText="1"/>
    </xf>
    <xf numFmtId="0" fontId="8" fillId="0" borderId="0" xfId="0" applyFont="1" applyFill="1" applyAlignment="1">
      <alignment horizontal="center" vertical="top" wrapText="1"/>
    </xf>
    <xf numFmtId="0" fontId="8" fillId="0" borderId="0" xfId="0" applyFont="1" applyAlignment="1">
      <alignment horizontal="center" vertical="top" wrapText="1"/>
    </xf>
    <xf numFmtId="0" fontId="2" fillId="0" borderId="0" xfId="1" applyFill="1" applyAlignment="1" applyProtection="1"/>
    <xf numFmtId="0" fontId="18" fillId="0" borderId="0" xfId="0" applyFont="1" applyAlignment="1">
      <alignment vertical="top"/>
    </xf>
    <xf numFmtId="0" fontId="18" fillId="0" borderId="0" xfId="0" applyFont="1" applyAlignment="1">
      <alignment horizontal="left" vertical="top" wrapText="1"/>
    </xf>
    <xf numFmtId="0" fontId="12" fillId="0" borderId="0" xfId="0" applyFont="1" applyAlignment="1"/>
    <xf numFmtId="0" fontId="8" fillId="0" borderId="0" xfId="0" applyFont="1" applyAlignment="1">
      <alignment wrapText="1"/>
    </xf>
    <xf numFmtId="0" fontId="0" fillId="0" borderId="0" xfId="0" applyAlignment="1">
      <alignment horizontal="left"/>
    </xf>
    <xf numFmtId="0" fontId="8" fillId="0" borderId="0" xfId="0" applyFont="1" applyAlignment="1">
      <alignment vertical="top" wrapText="1"/>
    </xf>
    <xf numFmtId="0" fontId="12" fillId="0" borderId="0" xfId="0" applyFont="1" applyAlignment="1">
      <alignment wrapText="1"/>
    </xf>
    <xf numFmtId="0" fontId="12" fillId="0" borderId="0" xfId="0" applyFont="1" applyAlignment="1"/>
    <xf numFmtId="0" fontId="8" fillId="0" borderId="0" xfId="0" applyFont="1" applyAlignment="1">
      <alignment wrapText="1"/>
    </xf>
    <xf numFmtId="0" fontId="16" fillId="0" borderId="0" xfId="0" applyFont="1" applyAlignment="1">
      <alignment horizontal="left" vertical="top"/>
    </xf>
    <xf numFmtId="0" fontId="15" fillId="0" borderId="0" xfId="0" applyFont="1" applyFill="1" applyAlignment="1">
      <alignment horizontal="left" wrapText="1"/>
    </xf>
    <xf numFmtId="0" fontId="8" fillId="0" borderId="10" xfId="0" applyFont="1" applyBorder="1" applyAlignment="1">
      <alignment wrapText="1"/>
    </xf>
    <xf numFmtId="0" fontId="8" fillId="0" borderId="12" xfId="0" applyFont="1" applyBorder="1" applyAlignment="1">
      <alignment wrapText="1"/>
    </xf>
    <xf numFmtId="0" fontId="8" fillId="0" borderId="10" xfId="0" applyFont="1" applyBorder="1" applyAlignment="1" applyProtection="1">
      <alignment vertical="top" wrapText="1"/>
      <protection locked="0"/>
    </xf>
    <xf numFmtId="0" fontId="8" fillId="0" borderId="15" xfId="0" applyFont="1" applyBorder="1" applyAlignment="1">
      <alignment vertical="top" wrapText="1"/>
    </xf>
    <xf numFmtId="0" fontId="8" fillId="0" borderId="0" xfId="0" applyFont="1" applyFill="1" applyBorder="1" applyAlignment="1">
      <alignment wrapText="1"/>
    </xf>
    <xf numFmtId="0" fontId="23" fillId="0" borderId="0" xfId="0" applyFont="1" applyFill="1"/>
    <xf numFmtId="0" fontId="23" fillId="0" borderId="0" xfId="0" applyFont="1" applyFill="1" applyAlignment="1">
      <alignment wrapText="1"/>
    </xf>
    <xf numFmtId="0" fontId="33" fillId="0" borderId="0" xfId="0" applyFont="1" applyAlignment="1">
      <alignment wrapText="1"/>
    </xf>
    <xf numFmtId="0" fontId="33" fillId="0" borderId="0" xfId="0" applyFont="1"/>
    <xf numFmtId="0" fontId="33" fillId="0" borderId="0" xfId="0" applyFont="1" applyFill="1" applyAlignment="1">
      <alignment wrapText="1"/>
    </xf>
    <xf numFmtId="0" fontId="10" fillId="0" borderId="0" xfId="0" applyFont="1" applyFill="1" applyBorder="1" applyAlignment="1">
      <alignment wrapText="1"/>
    </xf>
    <xf numFmtId="0" fontId="16" fillId="0" borderId="0" xfId="0" applyFont="1" applyAlignment="1">
      <alignment horizontal="left" vertical="top" wrapText="1"/>
    </xf>
    <xf numFmtId="0" fontId="18" fillId="0" borderId="0" xfId="0" applyFont="1" applyAlignment="1">
      <alignment horizontal="left" vertical="top" wrapText="1"/>
    </xf>
    <xf numFmtId="0" fontId="0" fillId="0" borderId="0" xfId="0" applyAlignment="1"/>
    <xf numFmtId="0" fontId="0" fillId="0" borderId="0" xfId="0" applyAlignment="1">
      <alignment vertical="center"/>
    </xf>
    <xf numFmtId="0" fontId="12" fillId="0" borderId="0" xfId="0" applyFont="1" applyAlignment="1">
      <alignment vertical="center" wrapText="1"/>
    </xf>
    <xf numFmtId="0" fontId="35" fillId="0" borderId="0" xfId="0" applyFont="1"/>
    <xf numFmtId="0" fontId="35" fillId="0" borderId="0" xfId="0" applyFont="1" applyAlignment="1"/>
    <xf numFmtId="0" fontId="8" fillId="0" borderId="0" xfId="0" applyFont="1" applyAlignment="1">
      <alignment horizontal="center" wrapText="1"/>
    </xf>
    <xf numFmtId="0" fontId="23" fillId="0" borderId="0" xfId="0" applyFont="1" applyFill="1" applyAlignment="1">
      <alignment horizontal="center" wrapText="1"/>
    </xf>
    <xf numFmtId="0" fontId="36" fillId="3" borderId="8" xfId="0" applyFont="1" applyFill="1" applyBorder="1" applyAlignment="1">
      <alignment horizontal="center" vertical="center" wrapText="1"/>
    </xf>
    <xf numFmtId="0" fontId="8" fillId="0" borderId="10" xfId="0" applyFont="1" applyBorder="1" applyAlignment="1">
      <alignment horizontal="center" vertical="top" wrapText="1"/>
    </xf>
    <xf numFmtId="0" fontId="8" fillId="0" borderId="12" xfId="0" applyFont="1" applyBorder="1" applyAlignment="1">
      <alignment horizontal="center" vertical="top" wrapText="1"/>
    </xf>
    <xf numFmtId="0" fontId="8" fillId="0" borderId="10" xfId="0" applyFont="1" applyBorder="1" applyAlignment="1" applyProtection="1">
      <alignment horizontal="center" vertical="top" wrapText="1"/>
      <protection locked="0"/>
    </xf>
    <xf numFmtId="0" fontId="8" fillId="0" borderId="13" xfId="0" applyFont="1" applyBorder="1" applyAlignment="1">
      <alignment horizontal="center" vertical="top" wrapText="1"/>
    </xf>
    <xf numFmtId="0" fontId="8" fillId="0" borderId="24" xfId="0" applyFont="1" applyBorder="1" applyAlignment="1">
      <alignment horizontal="center" vertical="top" wrapText="1"/>
    </xf>
    <xf numFmtId="0" fontId="8" fillId="0" borderId="14" xfId="0" applyFont="1" applyBorder="1" applyAlignment="1">
      <alignment horizontal="center" vertical="top" wrapText="1"/>
    </xf>
    <xf numFmtId="0" fontId="8" fillId="0" borderId="13" xfId="0" applyFont="1" applyBorder="1" applyAlignment="1">
      <alignment horizontal="center" wrapText="1"/>
    </xf>
    <xf numFmtId="0" fontId="8" fillId="0" borderId="14" xfId="0" applyFont="1" applyBorder="1" applyAlignment="1">
      <alignment horizontal="center" wrapText="1"/>
    </xf>
    <xf numFmtId="0" fontId="8" fillId="0" borderId="0" xfId="0" applyFont="1" applyAlignment="1">
      <alignment horizontal="center"/>
    </xf>
    <xf numFmtId="0" fontId="8" fillId="0" borderId="15" xfId="0" applyFont="1" applyBorder="1" applyAlignment="1">
      <alignment horizontal="center" vertical="top" wrapText="1"/>
    </xf>
    <xf numFmtId="0" fontId="16" fillId="0" borderId="0" xfId="0" applyFont="1" applyBorder="1" applyAlignment="1">
      <alignment horizontal="left"/>
    </xf>
    <xf numFmtId="0" fontId="9" fillId="0" borderId="0" xfId="0" applyFont="1" applyAlignment="1" applyProtection="1">
      <alignment vertical="top"/>
    </xf>
    <xf numFmtId="0" fontId="8" fillId="0" borderId="0" xfId="0" applyFont="1" applyAlignment="1" applyProtection="1">
      <alignment horizontal="right" vertical="top"/>
    </xf>
    <xf numFmtId="0" fontId="8" fillId="0" borderId="0" xfId="0" applyFont="1" applyAlignment="1" applyProtection="1">
      <alignment vertical="top" wrapText="1"/>
    </xf>
    <xf numFmtId="0" fontId="0" fillId="0" borderId="0" xfId="0" applyAlignment="1" applyProtection="1">
      <alignment horizontal="center" vertical="top"/>
    </xf>
    <xf numFmtId="0" fontId="0" fillId="0" borderId="0" xfId="0" applyAlignment="1" applyProtection="1">
      <alignment vertical="top"/>
    </xf>
    <xf numFmtId="0" fontId="6" fillId="0" borderId="0" xfId="1" applyFont="1" applyAlignment="1" applyProtection="1">
      <alignment vertical="top"/>
    </xf>
    <xf numFmtId="0" fontId="2" fillId="0" borderId="0" xfId="1" applyFont="1" applyProtection="1"/>
    <xf numFmtId="0" fontId="23" fillId="2" borderId="0" xfId="0" applyFont="1" applyFill="1" applyAlignment="1" applyProtection="1">
      <alignment horizontal="left" vertical="top" wrapText="1"/>
    </xf>
    <xf numFmtId="0" fontId="2" fillId="0" borderId="0" xfId="1" applyFont="1" applyFill="1" applyProtection="1"/>
    <xf numFmtId="0" fontId="4" fillId="0" borderId="0" xfId="1" applyFont="1" applyFill="1" applyBorder="1" applyAlignment="1" applyProtection="1">
      <alignment vertical="top"/>
    </xf>
    <xf numFmtId="0" fontId="2" fillId="0" borderId="0" xfId="1" applyFill="1" applyBorder="1" applyAlignment="1" applyProtection="1"/>
    <xf numFmtId="0" fontId="2" fillId="0" borderId="0" xfId="1" applyFill="1" applyBorder="1" applyAlignment="1" applyProtection="1">
      <alignment vertical="top"/>
    </xf>
    <xf numFmtId="0" fontId="4" fillId="0" borderId="0" xfId="1" applyFont="1" applyFill="1" applyAlignment="1" applyProtection="1">
      <alignment vertical="top"/>
    </xf>
    <xf numFmtId="0" fontId="2" fillId="0" borderId="0" xfId="1" applyAlignment="1" applyProtection="1">
      <alignment vertical="center"/>
    </xf>
    <xf numFmtId="0" fontId="5" fillId="4" borderId="16" xfId="1" applyFont="1" applyFill="1" applyBorder="1" applyAlignment="1" applyProtection="1">
      <alignment vertical="center"/>
    </xf>
    <xf numFmtId="0" fontId="5" fillId="4" borderId="19" xfId="1" applyFont="1" applyFill="1" applyBorder="1" applyAlignment="1" applyProtection="1">
      <alignment vertical="center"/>
    </xf>
    <xf numFmtId="0" fontId="5" fillId="4" borderId="8" xfId="1" applyFont="1" applyFill="1" applyBorder="1" applyAlignment="1" applyProtection="1">
      <alignment vertical="center"/>
    </xf>
    <xf numFmtId="0" fontId="6" fillId="0" borderId="4" xfId="1" applyFont="1" applyBorder="1" applyAlignment="1" applyProtection="1">
      <alignment vertical="top"/>
    </xf>
    <xf numFmtId="0" fontId="6" fillId="0" borderId="20" xfId="1" applyFont="1" applyBorder="1" applyAlignment="1" applyProtection="1">
      <alignment vertical="top"/>
    </xf>
    <xf numFmtId="0" fontId="6" fillId="0" borderId="20" xfId="1" applyFont="1" applyBorder="1" applyProtection="1"/>
    <xf numFmtId="0" fontId="6" fillId="0" borderId="21" xfId="1" applyFont="1" applyBorder="1" applyAlignment="1" applyProtection="1">
      <alignment vertical="top"/>
    </xf>
    <xf numFmtId="0" fontId="3" fillId="0" borderId="0" xfId="1" applyFont="1" applyAlignment="1" applyProtection="1">
      <alignment vertical="top"/>
    </xf>
    <xf numFmtId="0" fontId="6" fillId="0" borderId="4" xfId="1" applyFont="1" applyBorder="1" applyAlignment="1" applyProtection="1">
      <alignment vertical="center"/>
    </xf>
    <xf numFmtId="0" fontId="6" fillId="0" borderId="23" xfId="1" applyFont="1" applyBorder="1" applyProtection="1"/>
    <xf numFmtId="0" fontId="2" fillId="0" borderId="0" xfId="1" applyBorder="1" applyProtection="1"/>
    <xf numFmtId="0" fontId="28" fillId="5" borderId="0" xfId="1" applyFont="1" applyFill="1" applyAlignment="1" applyProtection="1">
      <alignment vertical="center"/>
    </xf>
    <xf numFmtId="0" fontId="29" fillId="5" borderId="0" xfId="1" applyFont="1" applyFill="1" applyBorder="1" applyAlignment="1" applyProtection="1">
      <alignment vertical="center"/>
    </xf>
    <xf numFmtId="0" fontId="28" fillId="5" borderId="0" xfId="1" applyFont="1" applyFill="1" applyBorder="1" applyAlignment="1" applyProtection="1">
      <alignment vertical="center"/>
    </xf>
    <xf numFmtId="0" fontId="2" fillId="0" borderId="0" xfId="1" applyBorder="1" applyAlignment="1" applyProtection="1">
      <alignment vertical="top"/>
    </xf>
    <xf numFmtId="0" fontId="8" fillId="0" borderId="12" xfId="0" applyFont="1" applyBorder="1" applyAlignment="1">
      <alignment vertical="top" wrapText="1"/>
    </xf>
    <xf numFmtId="0" fontId="8" fillId="0" borderId="10" xfId="0" applyFont="1" applyBorder="1" applyAlignment="1">
      <alignment vertical="top" wrapText="1"/>
    </xf>
    <xf numFmtId="0" fontId="8" fillId="0" borderId="0" xfId="0" applyFont="1" applyAlignment="1">
      <alignment wrapText="1"/>
    </xf>
    <xf numFmtId="0" fontId="6" fillId="0" borderId="10" xfId="1" applyFont="1" applyFill="1" applyBorder="1" applyAlignment="1" applyProtection="1">
      <alignment vertical="top" wrapText="1"/>
      <protection locked="0"/>
    </xf>
    <xf numFmtId="0" fontId="6" fillId="0" borderId="12" xfId="1" applyFont="1" applyFill="1" applyBorder="1" applyAlignment="1" applyProtection="1">
      <alignment vertical="top" wrapText="1"/>
      <protection locked="0"/>
    </xf>
    <xf numFmtId="0" fontId="6" fillId="0" borderId="15" xfId="1" applyFont="1" applyFill="1" applyBorder="1" applyAlignment="1" applyProtection="1">
      <alignment vertical="top" wrapText="1"/>
      <protection locked="0"/>
    </xf>
    <xf numFmtId="0" fontId="6" fillId="0" borderId="6" xfId="1" applyFont="1" applyBorder="1" applyAlignment="1" applyProtection="1">
      <alignment vertical="top"/>
      <protection locked="0"/>
    </xf>
    <xf numFmtId="0" fontId="6" fillId="0" borderId="21" xfId="1" applyFont="1" applyBorder="1" applyAlignment="1" applyProtection="1">
      <alignment vertical="top"/>
      <protection locked="0"/>
    </xf>
    <xf numFmtId="0" fontId="6" fillId="0" borderId="22" xfId="1" applyFont="1" applyBorder="1" applyAlignment="1" applyProtection="1">
      <alignment vertical="center"/>
      <protection locked="0"/>
    </xf>
    <xf numFmtId="0" fontId="6" fillId="0" borderId="23" xfId="1" applyFont="1" applyBorder="1" applyProtection="1">
      <protection locked="0"/>
    </xf>
    <xf numFmtId="0" fontId="6" fillId="0" borderId="21" xfId="1" applyFont="1" applyBorder="1" applyProtection="1">
      <protection locked="0"/>
    </xf>
    <xf numFmtId="0" fontId="11" fillId="3" borderId="0" xfId="0" applyFont="1" applyFill="1"/>
    <xf numFmtId="0" fontId="8" fillId="3" borderId="0" xfId="0" applyFont="1" applyFill="1"/>
    <xf numFmtId="0" fontId="8" fillId="3" borderId="0" xfId="0" applyFont="1" applyFill="1" applyAlignment="1">
      <alignment horizontal="center"/>
    </xf>
    <xf numFmtId="0" fontId="0" fillId="0" borderId="0" xfId="0" applyProtection="1"/>
    <xf numFmtId="0" fontId="0" fillId="0" borderId="0" xfId="0" applyFill="1" applyProtection="1"/>
    <xf numFmtId="0" fontId="14" fillId="0" borderId="0" xfId="0" applyFont="1" applyProtection="1"/>
    <xf numFmtId="0" fontId="8" fillId="0" borderId="0" xfId="0" applyFont="1" applyFill="1" applyAlignment="1" applyProtection="1">
      <alignment horizontal="left" vertical="top" wrapText="1"/>
    </xf>
    <xf numFmtId="0" fontId="8" fillId="0" borderId="0" xfId="0" applyFont="1" applyFill="1" applyAlignment="1" applyProtection="1">
      <alignment vertical="top"/>
    </xf>
    <xf numFmtId="0" fontId="0" fillId="0" borderId="0" xfId="0" applyFill="1" applyAlignment="1" applyProtection="1">
      <alignment vertical="top"/>
    </xf>
    <xf numFmtId="14" fontId="15" fillId="0" borderId="10" xfId="0" applyNumberFormat="1" applyFont="1" applyBorder="1" applyAlignment="1" applyProtection="1">
      <alignment vertical="top" wrapText="1"/>
    </xf>
    <xf numFmtId="0" fontId="16" fillId="0" borderId="10" xfId="0" applyFont="1" applyBorder="1" applyAlignment="1" applyProtection="1">
      <alignment vertical="top" wrapText="1"/>
    </xf>
    <xf numFmtId="14" fontId="16" fillId="0" borderId="9" xfId="0" applyNumberFormat="1" applyFont="1" applyFill="1" applyBorder="1" applyAlignment="1" applyProtection="1">
      <alignment horizontal="left" vertical="top" wrapText="1"/>
    </xf>
    <xf numFmtId="0" fontId="17" fillId="0" borderId="0" xfId="0" applyFont="1" applyAlignment="1" applyProtection="1">
      <alignment vertical="top"/>
    </xf>
    <xf numFmtId="0" fontId="16" fillId="0" borderId="0" xfId="0" applyFont="1" applyFill="1" applyAlignment="1" applyProtection="1">
      <alignment vertical="top"/>
    </xf>
    <xf numFmtId="0" fontId="13" fillId="0" borderId="0" xfId="0" applyFont="1" applyAlignment="1" applyProtection="1">
      <alignment vertical="top"/>
    </xf>
    <xf numFmtId="0" fontId="1" fillId="0" borderId="0" xfId="0" applyFont="1" applyProtection="1"/>
    <xf numFmtId="0" fontId="15" fillId="0" borderId="0" xfId="0" applyFont="1" applyFill="1" applyAlignment="1" applyProtection="1">
      <alignment horizontal="left" wrapText="1"/>
      <protection locked="0"/>
    </xf>
    <xf numFmtId="14" fontId="2" fillId="2" borderId="0" xfId="1" applyNumberFormat="1" applyFill="1" applyAlignment="1" applyProtection="1">
      <alignment horizontal="left" vertical="top"/>
      <protection locked="0"/>
    </xf>
    <xf numFmtId="0" fontId="41" fillId="0" borderId="0" xfId="2" applyProtection="1">
      <protection locked="0"/>
    </xf>
    <xf numFmtId="0" fontId="2" fillId="0" borderId="0" xfId="1" applyFont="1" applyProtection="1">
      <protection locked="0"/>
    </xf>
    <xf numFmtId="0" fontId="2" fillId="0" borderId="0" xfId="1" applyFill="1" applyAlignment="1" applyProtection="1">
      <protection locked="0"/>
    </xf>
    <xf numFmtId="0" fontId="2" fillId="0" borderId="0" xfId="1" applyBorder="1" applyAlignment="1" applyProtection="1"/>
    <xf numFmtId="0" fontId="23" fillId="0" borderId="10" xfId="0" applyFont="1" applyBorder="1" applyAlignment="1">
      <alignment vertical="top" wrapText="1"/>
    </xf>
    <xf numFmtId="0" fontId="27" fillId="0" borderId="0" xfId="0" applyFont="1" applyFill="1" applyAlignment="1"/>
    <xf numFmtId="14" fontId="23" fillId="0" borderId="0" xfId="0" applyNumberFormat="1" applyFont="1" applyFill="1" applyAlignment="1">
      <alignment horizontal="left" wrapText="1"/>
    </xf>
    <xf numFmtId="0" fontId="23" fillId="0" borderId="0" xfId="0" applyFont="1" applyFill="1" applyAlignment="1">
      <alignment horizontal="left" vertical="top"/>
    </xf>
    <xf numFmtId="0" fontId="23" fillId="0" borderId="0" xfId="0" applyFont="1" applyFill="1" applyAlignment="1">
      <alignment vertical="top"/>
    </xf>
    <xf numFmtId="14" fontId="8" fillId="0" borderId="0" xfId="0" applyNumberFormat="1" applyFont="1" applyFill="1" applyAlignment="1">
      <alignment horizontal="left" wrapText="1"/>
    </xf>
    <xf numFmtId="0" fontId="31" fillId="0" borderId="0" xfId="0" applyFont="1" applyFill="1" applyAlignment="1">
      <alignment horizontal="left" vertical="top" wrapText="1"/>
    </xf>
    <xf numFmtId="0" fontId="16" fillId="0" borderId="2" xfId="0" applyFont="1" applyBorder="1" applyAlignment="1">
      <alignment horizontal="left" vertical="top" wrapText="1"/>
    </xf>
    <xf numFmtId="0" fontId="38" fillId="0" borderId="2" xfId="2" applyFont="1" applyBorder="1" applyAlignment="1">
      <alignment horizontal="left" vertical="top" wrapText="1"/>
    </xf>
    <xf numFmtId="0" fontId="16" fillId="0" borderId="3" xfId="0" applyFont="1" applyBorder="1" applyAlignment="1">
      <alignment horizontal="left" vertical="top" wrapText="1"/>
    </xf>
    <xf numFmtId="0" fontId="16" fillId="0" borderId="2" xfId="0" applyFont="1" applyBorder="1" applyAlignment="1" applyProtection="1">
      <alignment horizontal="left" vertical="top" wrapText="1"/>
      <protection locked="0"/>
    </xf>
    <xf numFmtId="0" fontId="16" fillId="0" borderId="18" xfId="0" applyFont="1" applyBorder="1" applyAlignment="1">
      <alignment horizontal="left" vertical="top" wrapText="1"/>
    </xf>
    <xf numFmtId="0" fontId="16" fillId="3" borderId="0" xfId="0" applyFont="1" applyFill="1" applyAlignment="1">
      <alignment horizontal="left" vertical="top"/>
    </xf>
    <xf numFmtId="0" fontId="38" fillId="0" borderId="2" xfId="2" applyFont="1" applyBorder="1" applyAlignment="1" applyProtection="1">
      <alignment horizontal="left" vertical="top" wrapText="1"/>
      <protection locked="0"/>
    </xf>
    <xf numFmtId="0" fontId="15" fillId="0" borderId="0" xfId="0" applyFont="1" applyAlignment="1" applyProtection="1">
      <alignment horizontal="left"/>
    </xf>
    <xf numFmtId="0" fontId="15" fillId="0" borderId="0" xfId="0" applyFont="1" applyFill="1" applyAlignment="1" applyProtection="1">
      <alignment horizontal="left"/>
    </xf>
    <xf numFmtId="0" fontId="6" fillId="0" borderId="0" xfId="1" applyFont="1" applyAlignment="1" applyProtection="1">
      <alignment horizontal="center" vertical="top"/>
    </xf>
    <xf numFmtId="0" fontId="6" fillId="0" borderId="0" xfId="1" applyFont="1" applyFill="1" applyAlignment="1" applyProtection="1">
      <alignment horizontal="center" vertical="top"/>
    </xf>
    <xf numFmtId="0" fontId="16" fillId="0" borderId="0" xfId="0" applyFont="1" applyAlignment="1" applyProtection="1">
      <alignment horizontal="center" vertical="top"/>
    </xf>
    <xf numFmtId="0" fontId="32" fillId="2" borderId="0" xfId="0" applyFont="1" applyFill="1" applyAlignment="1" applyProtection="1">
      <alignment horizontal="center" vertical="top" wrapText="1"/>
    </xf>
    <xf numFmtId="0" fontId="6" fillId="0" borderId="0" xfId="1" applyFont="1" applyFill="1" applyBorder="1" applyAlignment="1" applyProtection="1">
      <alignment horizontal="center" vertical="top"/>
    </xf>
    <xf numFmtId="0" fontId="6" fillId="0" borderId="0" xfId="1" applyFont="1" applyAlignment="1" applyProtection="1">
      <alignment horizontal="center"/>
    </xf>
    <xf numFmtId="0" fontId="22" fillId="4" borderId="1" xfId="1" applyFont="1" applyFill="1" applyBorder="1" applyAlignment="1" applyProtection="1">
      <alignment horizontal="center" vertical="center"/>
    </xf>
    <xf numFmtId="0" fontId="6" fillId="0" borderId="0" xfId="1" applyFont="1" applyBorder="1" applyAlignment="1" applyProtection="1">
      <alignment horizontal="center" vertical="top"/>
    </xf>
    <xf numFmtId="0" fontId="40" fillId="5" borderId="0" xfId="1" applyFont="1" applyFill="1" applyBorder="1" applyAlignment="1" applyProtection="1">
      <alignment horizontal="center" vertical="center"/>
    </xf>
    <xf numFmtId="0" fontId="22" fillId="0" borderId="2" xfId="1" applyFont="1" applyFill="1" applyBorder="1" applyAlignment="1" applyProtection="1">
      <alignment horizontal="center" vertical="top"/>
      <protection locked="0"/>
    </xf>
    <xf numFmtId="0" fontId="22" fillId="0" borderId="3" xfId="1" applyFont="1" applyFill="1" applyBorder="1" applyAlignment="1" applyProtection="1">
      <alignment horizontal="center" vertical="top"/>
      <protection locked="0"/>
    </xf>
    <xf numFmtId="0" fontId="41" fillId="0" borderId="2" xfId="2" applyBorder="1" applyAlignment="1">
      <alignment horizontal="left" vertical="top" wrapText="1"/>
    </xf>
    <xf numFmtId="0" fontId="41" fillId="0" borderId="0" xfId="2" applyAlignment="1">
      <alignment horizontal="left" vertical="top" wrapText="1"/>
    </xf>
    <xf numFmtId="0" fontId="41" fillId="0" borderId="2" xfId="2" applyBorder="1" applyAlignment="1" applyProtection="1">
      <alignment horizontal="left" vertical="top" wrapText="1"/>
      <protection locked="0"/>
    </xf>
    <xf numFmtId="0" fontId="43" fillId="0" borderId="10" xfId="0" applyFont="1" applyBorder="1" applyAlignment="1">
      <alignment vertical="top" wrapText="1"/>
    </xf>
    <xf numFmtId="0" fontId="24" fillId="2" borderId="0" xfId="0" applyFont="1" applyFill="1" applyAlignment="1" applyProtection="1">
      <alignment horizontal="left" vertical="top" wrapText="1"/>
    </xf>
    <xf numFmtId="0" fontId="8" fillId="0" borderId="0" xfId="0" applyFont="1" applyAlignment="1">
      <alignment wrapText="1"/>
    </xf>
    <xf numFmtId="14" fontId="8" fillId="2" borderId="0" xfId="0" applyNumberFormat="1" applyFont="1" applyFill="1" applyAlignment="1" applyProtection="1">
      <alignment horizontal="left" vertical="top" wrapText="1"/>
      <protection locked="0"/>
    </xf>
    <xf numFmtId="0" fontId="16" fillId="0" borderId="0" xfId="0" applyFont="1" applyAlignment="1" applyProtection="1">
      <alignment vertical="top"/>
    </xf>
    <xf numFmtId="0" fontId="16" fillId="0" borderId="0" xfId="0" applyFont="1" applyAlignment="1" applyProtection="1">
      <alignment horizontal="left" vertical="top" wrapText="1"/>
    </xf>
    <xf numFmtId="0" fontId="22" fillId="7" borderId="2" xfId="1" applyFont="1" applyFill="1" applyBorder="1" applyAlignment="1" applyProtection="1">
      <alignment horizontal="center" vertical="top"/>
      <protection locked="0"/>
    </xf>
    <xf numFmtId="0" fontId="6" fillId="0" borderId="0" xfId="1" applyFont="1" applyBorder="1" applyAlignment="1" applyProtection="1">
      <alignment vertical="top"/>
      <protection locked="0"/>
    </xf>
    <xf numFmtId="0" fontId="6" fillId="0" borderId="0" xfId="1" applyFont="1" applyFill="1" applyBorder="1" applyAlignment="1" applyProtection="1">
      <alignment vertical="top" wrapText="1"/>
      <protection locked="0"/>
    </xf>
    <xf numFmtId="0" fontId="22" fillId="0" borderId="0" xfId="1" applyFont="1" applyFill="1" applyBorder="1" applyAlignment="1" applyProtection="1">
      <alignment horizontal="center" vertical="top"/>
      <protection locked="0"/>
    </xf>
    <xf numFmtId="0" fontId="52" fillId="0" borderId="0" xfId="0" applyFont="1" applyAlignment="1"/>
    <xf numFmtId="0" fontId="46" fillId="10" borderId="0" xfId="0" applyFont="1" applyFill="1" applyAlignment="1">
      <alignment vertical="top"/>
    </xf>
    <xf numFmtId="0" fontId="8" fillId="10" borderId="0" xfId="0" applyFont="1" applyFill="1" applyAlignment="1">
      <alignment wrapText="1"/>
    </xf>
    <xf numFmtId="0" fontId="8" fillId="10" borderId="0" xfId="0" applyFont="1" applyFill="1"/>
    <xf numFmtId="0" fontId="8" fillId="10" borderId="0" xfId="0" applyFont="1" applyFill="1" applyAlignment="1"/>
    <xf numFmtId="0" fontId="9" fillId="10" borderId="0" xfId="0" applyFont="1" applyFill="1" applyAlignment="1">
      <alignment horizontal="center" wrapText="1"/>
    </xf>
    <xf numFmtId="0" fontId="13" fillId="10" borderId="0" xfId="0" applyFont="1" applyFill="1" applyAlignment="1">
      <alignment horizontal="left" vertical="top" wrapText="1"/>
    </xf>
    <xf numFmtId="0" fontId="44" fillId="8" borderId="0" xfId="0" applyFont="1" applyFill="1" applyBorder="1" applyAlignment="1"/>
    <xf numFmtId="0" fontId="10" fillId="8" borderId="0" xfId="0" applyFont="1" applyFill="1" applyBorder="1" applyAlignment="1"/>
    <xf numFmtId="0" fontId="33" fillId="8" borderId="0" xfId="0" applyFont="1" applyFill="1" applyBorder="1" applyAlignment="1"/>
    <xf numFmtId="0" fontId="33" fillId="8" borderId="0" xfId="0" applyFont="1" applyFill="1" applyBorder="1" applyAlignment="1">
      <alignment horizontal="center"/>
    </xf>
    <xf numFmtId="0" fontId="13" fillId="8" borderId="0" xfId="0" applyFont="1" applyFill="1" applyBorder="1" applyAlignment="1">
      <alignment horizontal="left" vertical="top"/>
    </xf>
    <xf numFmtId="0" fontId="10" fillId="8" borderId="0" xfId="0" applyFont="1" applyFill="1" applyBorder="1" applyAlignment="1">
      <alignment wrapText="1"/>
    </xf>
    <xf numFmtId="0" fontId="10" fillId="8" borderId="0" xfId="0" applyFont="1" applyFill="1" applyBorder="1"/>
    <xf numFmtId="0" fontId="10" fillId="8" borderId="0" xfId="0" applyFont="1" applyFill="1" applyBorder="1" applyAlignment="1">
      <alignment horizontal="center" wrapText="1"/>
    </xf>
    <xf numFmtId="0" fontId="16" fillId="8" borderId="0" xfId="0" applyFont="1" applyFill="1" applyBorder="1" applyAlignment="1">
      <alignment horizontal="left" vertical="top" wrapText="1"/>
    </xf>
    <xf numFmtId="0" fontId="11" fillId="8" borderId="0" xfId="0" applyFont="1" applyFill="1" applyBorder="1" applyAlignment="1"/>
    <xf numFmtId="0" fontId="8" fillId="8" borderId="0" xfId="0" applyFont="1" applyFill="1" applyBorder="1" applyAlignment="1">
      <alignment wrapText="1"/>
    </xf>
    <xf numFmtId="0" fontId="8" fillId="8" borderId="0" xfId="0" applyFont="1" applyFill="1" applyBorder="1"/>
    <xf numFmtId="0" fontId="8" fillId="8" borderId="0" xfId="0" applyFont="1" applyFill="1" applyBorder="1" applyAlignment="1">
      <alignment horizontal="center" wrapText="1"/>
    </xf>
    <xf numFmtId="0" fontId="45" fillId="8" borderId="0" xfId="0" applyFont="1" applyFill="1" applyBorder="1" applyAlignment="1"/>
    <xf numFmtId="0" fontId="9" fillId="8" borderId="0" xfId="0" applyFont="1" applyFill="1" applyBorder="1" applyAlignment="1">
      <alignment wrapText="1"/>
    </xf>
    <xf numFmtId="0" fontId="9" fillId="8" borderId="0" xfId="0" applyFont="1" applyFill="1" applyBorder="1"/>
    <xf numFmtId="0" fontId="9" fillId="8" borderId="0" xfId="0" applyFont="1" applyFill="1" applyBorder="1" applyAlignment="1">
      <alignment horizontal="center" wrapText="1"/>
    </xf>
    <xf numFmtId="0" fontId="13" fillId="8" borderId="0" xfId="0" applyFont="1" applyFill="1" applyBorder="1" applyAlignment="1">
      <alignment horizontal="left" vertical="top" wrapText="1"/>
    </xf>
    <xf numFmtId="0" fontId="51" fillId="0" borderId="0" xfId="1" applyFont="1" applyFill="1" applyAlignment="1" applyProtection="1">
      <alignment vertical="top"/>
    </xf>
    <xf numFmtId="0" fontId="6" fillId="0" borderId="0" xfId="1" applyFont="1" applyBorder="1" applyProtection="1">
      <protection locked="0"/>
    </xf>
    <xf numFmtId="0" fontId="48" fillId="0" borderId="0" xfId="0" applyFont="1" applyAlignment="1" applyProtection="1">
      <alignment vertical="top"/>
    </xf>
    <xf numFmtId="0" fontId="9" fillId="0" borderId="0" xfId="0" applyFont="1" applyFill="1" applyAlignment="1">
      <alignment horizontal="center" wrapText="1"/>
    </xf>
    <xf numFmtId="0" fontId="13" fillId="0" borderId="0" xfId="0" applyFont="1" applyFill="1" applyAlignment="1">
      <alignment horizontal="left" vertical="top" wrapText="1"/>
    </xf>
    <xf numFmtId="0" fontId="2" fillId="9" borderId="0" xfId="1" applyFont="1" applyFill="1" applyProtection="1"/>
    <xf numFmtId="0" fontId="2" fillId="9" borderId="0" xfId="1" applyFont="1" applyFill="1" applyAlignment="1" applyProtection="1">
      <alignment vertical="top"/>
    </xf>
    <xf numFmtId="0" fontId="6" fillId="9" borderId="0" xfId="1" applyFont="1" applyFill="1" applyAlignment="1" applyProtection="1">
      <alignment horizontal="center" vertical="top"/>
    </xf>
    <xf numFmtId="0" fontId="1" fillId="9" borderId="0" xfId="0" applyFont="1" applyFill="1" applyAlignment="1" applyProtection="1">
      <alignment vertical="top"/>
    </xf>
    <xf numFmtId="0" fontId="0" fillId="9" borderId="0" xfId="0" applyFill="1" applyProtection="1"/>
    <xf numFmtId="0" fontId="17" fillId="9" borderId="0" xfId="0" applyFont="1" applyFill="1" applyAlignment="1" applyProtection="1">
      <alignment vertical="top"/>
    </xf>
    <xf numFmtId="0" fontId="0" fillId="9" borderId="0" xfId="0" applyFill="1" applyAlignment="1" applyProtection="1">
      <alignment vertical="top"/>
    </xf>
    <xf numFmtId="0" fontId="20" fillId="9" borderId="0" xfId="1" applyFont="1" applyFill="1" applyAlignment="1" applyProtection="1">
      <alignment vertical="top"/>
    </xf>
    <xf numFmtId="0" fontId="8" fillId="2" borderId="0" xfId="0" applyFont="1" applyFill="1" applyAlignment="1" applyProtection="1">
      <alignment vertical="top" wrapText="1"/>
      <protection locked="0"/>
    </xf>
    <xf numFmtId="0" fontId="8" fillId="0" borderId="0" xfId="0" applyFont="1" applyFill="1" applyAlignment="1" applyProtection="1">
      <alignment vertical="top" wrapText="1"/>
      <protection locked="0"/>
    </xf>
    <xf numFmtId="0" fontId="17" fillId="0" borderId="0" xfId="0" applyFont="1" applyFill="1" applyAlignment="1" applyProtection="1">
      <alignment vertical="top"/>
    </xf>
    <xf numFmtId="0" fontId="8" fillId="0" borderId="0" xfId="0" applyFont="1" applyFill="1" applyAlignment="1" applyProtection="1">
      <alignment vertical="top" wrapText="1"/>
    </xf>
    <xf numFmtId="14" fontId="8" fillId="2" borderId="0" xfId="0" applyNumberFormat="1" applyFont="1" applyFill="1" applyAlignment="1" applyProtection="1">
      <alignment vertical="top" wrapText="1"/>
      <protection locked="0"/>
    </xf>
    <xf numFmtId="0" fontId="8" fillId="0" borderId="25" xfId="0" applyFont="1" applyBorder="1" applyAlignment="1" applyProtection="1">
      <alignment vertical="top"/>
    </xf>
    <xf numFmtId="14" fontId="2" fillId="0" borderId="0" xfId="1" applyNumberFormat="1" applyFill="1" applyAlignment="1" applyProtection="1">
      <alignment horizontal="left" vertical="top"/>
      <protection locked="0"/>
    </xf>
    <xf numFmtId="0" fontId="8" fillId="0" borderId="0" xfId="0" applyFont="1" applyAlignment="1">
      <alignment vertical="top" wrapText="1"/>
    </xf>
    <xf numFmtId="0" fontId="8" fillId="0" borderId="0" xfId="0" applyFont="1" applyAlignment="1">
      <alignment wrapText="1"/>
    </xf>
    <xf numFmtId="0" fontId="23" fillId="0" borderId="0" xfId="0" applyFont="1" applyFill="1" applyAlignment="1">
      <alignment horizontal="left" vertical="top" wrapText="1"/>
    </xf>
    <xf numFmtId="0" fontId="9" fillId="3" borderId="8" xfId="0" applyFont="1" applyFill="1" applyBorder="1" applyAlignment="1">
      <alignment vertical="center" wrapText="1"/>
    </xf>
    <xf numFmtId="0" fontId="12" fillId="0" borderId="0" xfId="0" applyFont="1" applyAlignment="1"/>
    <xf numFmtId="0" fontId="23" fillId="0" borderId="0" xfId="0" applyFont="1" applyFill="1" applyAlignment="1">
      <alignment horizontal="left" wrapText="1"/>
    </xf>
    <xf numFmtId="0" fontId="23" fillId="0" borderId="0" xfId="0" applyFont="1" applyFill="1" applyAlignment="1">
      <alignment horizontal="left"/>
    </xf>
    <xf numFmtId="0" fontId="23" fillId="0" borderId="0" xfId="0" applyFont="1" applyFill="1" applyAlignment="1"/>
    <xf numFmtId="14" fontId="16" fillId="0" borderId="0" xfId="0" applyNumberFormat="1" applyFont="1" applyBorder="1" applyAlignment="1">
      <alignment horizontal="left" vertical="top" wrapText="1"/>
    </xf>
    <xf numFmtId="0" fontId="8" fillId="0" borderId="0" xfId="0" applyFont="1" applyBorder="1" applyAlignment="1">
      <alignment vertical="top" wrapText="1"/>
    </xf>
    <xf numFmtId="0" fontId="8" fillId="0" borderId="0" xfId="0" applyFont="1" applyBorder="1" applyAlignment="1">
      <alignment horizontal="center" vertical="top" wrapText="1"/>
    </xf>
    <xf numFmtId="0" fontId="16" fillId="0" borderId="0" xfId="0" applyFont="1" applyBorder="1" applyAlignment="1">
      <alignment horizontal="left" vertical="top" wrapText="1"/>
    </xf>
    <xf numFmtId="0" fontId="8" fillId="0" borderId="0" xfId="0" applyFont="1" applyProtection="1"/>
    <xf numFmtId="0" fontId="8" fillId="0" borderId="0" xfId="0" applyFont="1" applyFill="1" applyProtection="1"/>
    <xf numFmtId="0" fontId="12" fillId="0" borderId="0" xfId="0" applyFont="1" applyProtection="1"/>
    <xf numFmtId="0" fontId="13" fillId="0" borderId="0" xfId="0" applyFont="1" applyFill="1" applyBorder="1" applyAlignment="1" applyProtection="1">
      <alignment horizontal="left" vertical="top"/>
    </xf>
    <xf numFmtId="0" fontId="16" fillId="0" borderId="0" xfId="0" applyFont="1" applyFill="1" applyBorder="1" applyAlignment="1" applyProtection="1">
      <alignment horizontal="left" vertical="top" wrapText="1"/>
    </xf>
    <xf numFmtId="0" fontId="16" fillId="0" borderId="0" xfId="0" applyFont="1" applyFill="1" applyBorder="1" applyAlignment="1" applyProtection="1">
      <alignment horizontal="left" vertical="top"/>
    </xf>
    <xf numFmtId="0" fontId="8" fillId="0" borderId="0" xfId="0" applyFont="1" applyAlignment="1" applyProtection="1">
      <alignment horizontal="left" vertical="top"/>
    </xf>
    <xf numFmtId="0" fontId="8" fillId="0"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top"/>
    </xf>
    <xf numFmtId="0" fontId="57" fillId="11" borderId="0" xfId="0" applyFont="1" applyFill="1" applyAlignment="1"/>
    <xf numFmtId="0" fontId="32" fillId="11" borderId="0" xfId="0" applyFont="1" applyFill="1" applyAlignment="1">
      <alignment horizontal="left" vertical="top" wrapText="1"/>
    </xf>
    <xf numFmtId="0" fontId="23" fillId="11" borderId="0" xfId="0" applyFont="1" applyFill="1" applyAlignment="1">
      <alignment horizontal="left" vertical="top" wrapText="1"/>
    </xf>
    <xf numFmtId="0" fontId="23" fillId="11" borderId="0" xfId="0" applyFont="1" applyFill="1" applyAlignment="1">
      <alignment horizontal="left"/>
    </xf>
    <xf numFmtId="0" fontId="23" fillId="11" borderId="0" xfId="0" applyFont="1" applyFill="1" applyAlignment="1">
      <alignment wrapText="1"/>
    </xf>
    <xf numFmtId="0" fontId="23" fillId="11" borderId="0" xfId="0" applyFont="1" applyFill="1" applyAlignment="1">
      <alignment horizontal="center" wrapText="1"/>
    </xf>
    <xf numFmtId="0" fontId="31" fillId="11" borderId="0" xfId="0" applyFont="1" applyFill="1" applyAlignment="1">
      <alignment horizontal="left" vertical="top" wrapText="1"/>
    </xf>
    <xf numFmtId="0" fontId="27" fillId="0" borderId="0" xfId="0" applyFont="1" applyFill="1"/>
    <xf numFmtId="0" fontId="8" fillId="0" borderId="0" xfId="0" applyFont="1" applyAlignment="1">
      <alignment horizontal="left" vertical="top" wrapText="1"/>
    </xf>
    <xf numFmtId="0" fontId="27" fillId="0" borderId="0" xfId="0" applyFont="1" applyFill="1" applyAlignment="1">
      <alignment horizontal="left" wrapText="1"/>
    </xf>
    <xf numFmtId="0" fontId="27" fillId="0" borderId="0" xfId="0" applyFont="1" applyFill="1" applyAlignment="1">
      <alignment horizontal="left" vertical="top" wrapText="1"/>
    </xf>
    <xf numFmtId="0" fontId="34" fillId="0" borderId="0" xfId="0" applyFont="1" applyFill="1" applyAlignment="1">
      <alignment wrapText="1"/>
    </xf>
    <xf numFmtId="0" fontId="57" fillId="11" borderId="0" xfId="0" applyFont="1" applyFill="1"/>
    <xf numFmtId="0" fontId="34" fillId="11" borderId="0" xfId="0" applyFont="1" applyFill="1" applyAlignment="1">
      <alignment wrapText="1"/>
    </xf>
    <xf numFmtId="0" fontId="34" fillId="11" borderId="0" xfId="0" applyFont="1" applyFill="1" applyAlignment="1">
      <alignment horizontal="center" wrapText="1"/>
    </xf>
    <xf numFmtId="0" fontId="34" fillId="11" borderId="0" xfId="0" applyFont="1" applyFill="1" applyAlignment="1">
      <alignment horizontal="left" vertical="top" wrapText="1"/>
    </xf>
    <xf numFmtId="0" fontId="11" fillId="0" borderId="0" xfId="0" applyFont="1"/>
    <xf numFmtId="0" fontId="58" fillId="0" borderId="0" xfId="0" applyFont="1" applyAlignment="1">
      <alignment horizontal="left" vertical="top" wrapText="1"/>
    </xf>
    <xf numFmtId="0" fontId="34" fillId="11" borderId="0" xfId="0" applyFont="1" applyFill="1"/>
    <xf numFmtId="0" fontId="34" fillId="11" borderId="0" xfId="0" applyFont="1" applyFill="1" applyAlignment="1"/>
    <xf numFmtId="0" fontId="11" fillId="11" borderId="0" xfId="0" applyFont="1" applyFill="1" applyAlignment="1">
      <alignment horizontal="center" wrapText="1"/>
    </xf>
    <xf numFmtId="0" fontId="11" fillId="11" borderId="0" xfId="0" applyFont="1" applyFill="1" applyAlignment="1">
      <alignment horizontal="left" vertical="top" wrapText="1"/>
    </xf>
    <xf numFmtId="0" fontId="58" fillId="0" borderId="0" xfId="0" applyFont="1" applyAlignment="1">
      <alignment vertical="top"/>
    </xf>
    <xf numFmtId="0" fontId="0" fillId="0" borderId="33" xfId="0" applyBorder="1"/>
    <xf numFmtId="0" fontId="0" fillId="0" borderId="34" xfId="0" applyBorder="1"/>
    <xf numFmtId="0" fontId="0" fillId="0" borderId="35" xfId="0" applyBorder="1"/>
    <xf numFmtId="0" fontId="0" fillId="0" borderId="36" xfId="0" applyBorder="1"/>
    <xf numFmtId="0" fontId="7" fillId="8" borderId="0" xfId="0" applyFont="1" applyFill="1" applyBorder="1" applyAlignment="1">
      <alignment vertical="top"/>
    </xf>
    <xf numFmtId="0" fontId="0" fillId="8" borderId="0" xfId="0" applyFill="1" applyBorder="1"/>
    <xf numFmtId="0" fontId="0" fillId="8" borderId="37" xfId="0" applyFill="1" applyBorder="1"/>
    <xf numFmtId="0" fontId="0" fillId="0" borderId="0" xfId="0" applyBorder="1"/>
    <xf numFmtId="0" fontId="0" fillId="0" borderId="37" xfId="0" applyBorder="1"/>
    <xf numFmtId="0" fontId="9" fillId="0" borderId="0" xfId="0" applyFont="1" applyBorder="1"/>
    <xf numFmtId="0" fontId="8" fillId="0" borderId="0" xfId="0" applyFont="1" applyBorder="1" applyAlignment="1">
      <alignment wrapText="1"/>
    </xf>
    <xf numFmtId="0" fontId="8" fillId="0" borderId="0" xfId="0" applyFont="1" applyBorder="1" applyAlignment="1">
      <alignment horizontal="right"/>
    </xf>
    <xf numFmtId="0" fontId="16" fillId="0" borderId="0" xfId="0" applyFont="1" applyBorder="1" applyAlignment="1">
      <alignment horizontal="left" wrapText="1"/>
    </xf>
    <xf numFmtId="0" fontId="16" fillId="0" borderId="0" xfId="0" applyFont="1" applyBorder="1" applyAlignment="1">
      <alignment horizontal="right"/>
    </xf>
    <xf numFmtId="0" fontId="0" fillId="0" borderId="36" xfId="0" applyFill="1" applyBorder="1"/>
    <xf numFmtId="0" fontId="0" fillId="0" borderId="0" xfId="0" applyFill="1" applyBorder="1"/>
    <xf numFmtId="0" fontId="16" fillId="0" borderId="0" xfId="0" applyFont="1" applyFill="1" applyBorder="1" applyAlignment="1">
      <alignment horizontal="left" wrapText="1"/>
    </xf>
    <xf numFmtId="0" fontId="18" fillId="0" borderId="36" xfId="0" applyFont="1" applyBorder="1" applyAlignment="1">
      <alignment horizontal="left" vertical="top"/>
    </xf>
    <xf numFmtId="0" fontId="16" fillId="0" borderId="37" xfId="0" applyFont="1" applyBorder="1" applyAlignment="1">
      <alignment horizontal="left" vertical="top" wrapText="1"/>
    </xf>
    <xf numFmtId="0" fontId="18" fillId="0" borderId="36" xfId="0" applyFont="1" applyBorder="1" applyAlignment="1">
      <alignment horizontal="left" vertical="top" wrapText="1"/>
    </xf>
    <xf numFmtId="0" fontId="14" fillId="0" borderId="0" xfId="0" applyFont="1" applyBorder="1"/>
    <xf numFmtId="0" fontId="32" fillId="0" borderId="0" xfId="0" applyFont="1" applyBorder="1" applyAlignment="1">
      <alignment horizontal="left" vertical="top"/>
    </xf>
    <xf numFmtId="0" fontId="31" fillId="0" borderId="0" xfId="0" applyFont="1" applyBorder="1" applyAlignment="1">
      <alignment horizontal="left" vertical="top" wrapText="1"/>
    </xf>
    <xf numFmtId="0" fontId="31" fillId="0" borderId="37" xfId="0" applyFont="1" applyBorder="1" applyAlignment="1">
      <alignment horizontal="left" vertical="top" wrapText="1"/>
    </xf>
    <xf numFmtId="0" fontId="35" fillId="0" borderId="0" xfId="0" applyFont="1" applyBorder="1" applyAlignment="1">
      <alignment vertical="top"/>
    </xf>
    <xf numFmtId="0" fontId="14" fillId="0" borderId="36" xfId="0" applyFont="1" applyFill="1" applyBorder="1"/>
    <xf numFmtId="0" fontId="14" fillId="0" borderId="0" xfId="0" applyFont="1" applyFill="1" applyBorder="1"/>
    <xf numFmtId="0" fontId="31" fillId="0" borderId="0" xfId="0" applyFont="1" applyFill="1" applyBorder="1" applyAlignment="1">
      <alignment horizontal="left" wrapText="1"/>
    </xf>
    <xf numFmtId="0" fontId="0" fillId="0" borderId="0" xfId="0" applyBorder="1" applyAlignment="1"/>
    <xf numFmtId="0" fontId="0" fillId="0" borderId="37" xfId="0" applyBorder="1" applyAlignment="1"/>
    <xf numFmtId="0" fontId="35" fillId="0" borderId="36" xfId="0" applyFont="1" applyBorder="1"/>
    <xf numFmtId="0" fontId="27" fillId="0" borderId="0" xfId="0" applyFont="1" applyBorder="1"/>
    <xf numFmtId="0" fontId="31" fillId="0" borderId="0" xfId="0" applyFont="1" applyBorder="1" applyAlignment="1">
      <alignment horizontal="left"/>
    </xf>
    <xf numFmtId="0" fontId="23" fillId="0" borderId="0" xfId="0" applyFont="1" applyBorder="1"/>
    <xf numFmtId="0" fontId="27" fillId="0" borderId="37" xfId="0" applyFont="1" applyBorder="1" applyAlignment="1">
      <alignment horizontal="left" wrapText="1"/>
    </xf>
    <xf numFmtId="0" fontId="35" fillId="0" borderId="0" xfId="0" applyFont="1" applyBorder="1"/>
    <xf numFmtId="14" fontId="23" fillId="0" borderId="0" xfId="0" applyNumberFormat="1" applyFont="1" applyBorder="1" applyAlignment="1">
      <alignment horizontal="left"/>
    </xf>
    <xf numFmtId="14" fontId="23" fillId="0" borderId="37" xfId="0" applyNumberFormat="1" applyFont="1" applyBorder="1" applyAlignment="1">
      <alignment horizontal="left" indent="1"/>
    </xf>
    <xf numFmtId="0" fontId="16" fillId="0" borderId="0" xfId="0" applyFont="1" applyFill="1" applyBorder="1" applyAlignment="1">
      <alignment horizontal="left"/>
    </xf>
    <xf numFmtId="14" fontId="8" fillId="0" borderId="0" xfId="0" applyNumberFormat="1" applyFont="1" applyFill="1" applyBorder="1" applyAlignment="1">
      <alignment wrapText="1"/>
    </xf>
    <xf numFmtId="14" fontId="8" fillId="0" borderId="37" xfId="0" applyNumberFormat="1" applyFont="1" applyFill="1" applyBorder="1" applyAlignment="1">
      <alignment wrapText="1"/>
    </xf>
    <xf numFmtId="0" fontId="16" fillId="2" borderId="0" xfId="0" applyFont="1" applyFill="1" applyBorder="1" applyAlignment="1">
      <alignment wrapText="1"/>
    </xf>
    <xf numFmtId="0" fontId="16" fillId="2" borderId="0" xfId="0" applyFont="1" applyFill="1" applyBorder="1"/>
    <xf numFmtId="0" fontId="16" fillId="2" borderId="0" xfId="0" applyFont="1" applyFill="1" applyBorder="1" applyAlignment="1">
      <alignment vertical="center" wrapText="1"/>
    </xf>
    <xf numFmtId="0" fontId="18" fillId="0" borderId="0" xfId="0" applyFont="1" applyBorder="1"/>
    <xf numFmtId="0" fontId="16" fillId="0" borderId="37" xfId="0" applyFont="1" applyBorder="1" applyAlignment="1">
      <alignment wrapText="1"/>
    </xf>
    <xf numFmtId="0" fontId="0" fillId="0" borderId="36" xfId="0" applyBorder="1" applyAlignment="1">
      <alignment vertical="center"/>
    </xf>
    <xf numFmtId="0" fontId="0" fillId="0" borderId="0" xfId="0" applyBorder="1" applyAlignment="1">
      <alignment vertical="center"/>
    </xf>
    <xf numFmtId="0" fontId="16" fillId="0" borderId="0" xfId="0" applyFont="1" applyFill="1" applyBorder="1" applyAlignment="1">
      <alignment horizontal="left" vertical="center"/>
    </xf>
    <xf numFmtId="0" fontId="16" fillId="2" borderId="0" xfId="0" applyFont="1" applyFill="1" applyBorder="1" applyAlignment="1">
      <alignment vertical="center"/>
    </xf>
    <xf numFmtId="0" fontId="16" fillId="0" borderId="0" xfId="0" applyFont="1" applyBorder="1" applyAlignment="1">
      <alignment vertical="center"/>
    </xf>
    <xf numFmtId="0" fontId="16" fillId="0" borderId="37" xfId="0" applyFont="1" applyBorder="1" applyAlignment="1">
      <alignment vertical="center" wrapText="1"/>
    </xf>
    <xf numFmtId="0" fontId="8" fillId="0" borderId="0" xfId="0" applyFont="1" applyFill="1" applyBorder="1" applyAlignment="1">
      <alignment horizontal="left" vertical="center"/>
    </xf>
    <xf numFmtId="0" fontId="8" fillId="0" borderId="0" xfId="0" applyFont="1" applyBorder="1" applyAlignment="1">
      <alignment horizontal="left" vertical="center"/>
    </xf>
    <xf numFmtId="0" fontId="16" fillId="0" borderId="0" xfId="0" applyFont="1" applyBorder="1" applyAlignment="1">
      <alignment vertical="center" wrapText="1"/>
    </xf>
    <xf numFmtId="0" fontId="16" fillId="0" borderId="0" xfId="0" applyFont="1" applyBorder="1" applyAlignment="1" applyProtection="1">
      <alignment vertical="top"/>
    </xf>
    <xf numFmtId="0" fontId="0" fillId="0" borderId="0" xfId="0" applyBorder="1" applyAlignment="1">
      <alignment horizontal="right"/>
    </xf>
    <xf numFmtId="0" fontId="0" fillId="0" borderId="0" xfId="0" applyBorder="1" applyAlignment="1">
      <alignment wrapText="1"/>
    </xf>
    <xf numFmtId="0" fontId="37" fillId="0" borderId="0" xfId="0" applyFont="1" applyBorder="1" applyAlignment="1">
      <alignment horizontal="left" wrapText="1"/>
    </xf>
    <xf numFmtId="0" fontId="37" fillId="0" borderId="0" xfId="0" applyFont="1" applyBorder="1"/>
    <xf numFmtId="14" fontId="8" fillId="0" borderId="0" xfId="0" applyNumberFormat="1" applyFont="1" applyFill="1" applyBorder="1" applyAlignment="1">
      <alignment horizontal="left" wrapText="1"/>
    </xf>
    <xf numFmtId="14" fontId="8" fillId="0" borderId="37" xfId="0" applyNumberFormat="1" applyFont="1" applyFill="1" applyBorder="1" applyAlignment="1">
      <alignment horizontal="left" wrapText="1"/>
    </xf>
    <xf numFmtId="0" fontId="16" fillId="0" borderId="0" xfId="0" applyFont="1" applyBorder="1" applyAlignment="1">
      <alignment vertical="top"/>
    </xf>
    <xf numFmtId="0" fontId="8" fillId="0" borderId="36" xfId="0" applyFont="1" applyBorder="1"/>
    <xf numFmtId="14" fontId="8" fillId="0" borderId="38" xfId="0" applyNumberFormat="1" applyFont="1" applyFill="1" applyBorder="1" applyAlignment="1">
      <alignment horizontal="left" wrapText="1"/>
    </xf>
    <xf numFmtId="0" fontId="15" fillId="0" borderId="0" xfId="0" applyFont="1" applyFill="1" applyBorder="1" applyAlignment="1">
      <alignment horizontal="left" wrapText="1"/>
    </xf>
    <xf numFmtId="0" fontId="15" fillId="0" borderId="0" xfId="0" applyFont="1" applyFill="1" applyBorder="1" applyAlignment="1" applyProtection="1">
      <alignment horizontal="left" wrapText="1"/>
      <protection locked="0"/>
    </xf>
    <xf numFmtId="0" fontId="15" fillId="0" borderId="37" xfId="0" applyFont="1" applyFill="1" applyBorder="1" applyAlignment="1" applyProtection="1">
      <alignment horizontal="left" wrapText="1"/>
      <protection locked="0"/>
    </xf>
    <xf numFmtId="0" fontId="0" fillId="0" borderId="39" xfId="0" applyFill="1" applyBorder="1"/>
    <xf numFmtId="0" fontId="0" fillId="0" borderId="25" xfId="0" applyFill="1" applyBorder="1"/>
    <xf numFmtId="0" fontId="16" fillId="0" borderId="25" xfId="0" applyFont="1" applyFill="1" applyBorder="1" applyAlignment="1">
      <alignment horizontal="left"/>
    </xf>
    <xf numFmtId="0" fontId="15" fillId="0" borderId="25" xfId="0" applyFont="1" applyFill="1" applyBorder="1" applyAlignment="1">
      <alignment horizontal="left" wrapText="1"/>
    </xf>
    <xf numFmtId="0" fontId="15" fillId="0" borderId="25" xfId="0" applyFont="1" applyFill="1" applyBorder="1" applyAlignment="1" applyProtection="1">
      <alignment horizontal="left" wrapText="1"/>
      <protection locked="0"/>
    </xf>
    <xf numFmtId="0" fontId="34" fillId="0" borderId="0" xfId="0" applyFont="1" applyFill="1" applyAlignment="1"/>
    <xf numFmtId="0" fontId="34" fillId="0" borderId="0" xfId="0" applyFont="1" applyFill="1" applyAlignment="1">
      <alignment vertical="top"/>
    </xf>
    <xf numFmtId="0" fontId="34" fillId="0" borderId="0" xfId="0" applyFont="1" applyFill="1"/>
    <xf numFmtId="0" fontId="15" fillId="0" borderId="10" xfId="0" applyFont="1" applyBorder="1" applyAlignment="1">
      <alignment vertical="top" wrapText="1"/>
    </xf>
    <xf numFmtId="0" fontId="15" fillId="0" borderId="15" xfId="0" applyFont="1" applyBorder="1" applyAlignment="1">
      <alignment vertical="top" wrapText="1"/>
    </xf>
    <xf numFmtId="0" fontId="15" fillId="0" borderId="12" xfId="0" applyFont="1" applyBorder="1" applyAlignment="1">
      <alignment vertical="top" wrapText="1"/>
    </xf>
    <xf numFmtId="0" fontId="52" fillId="0" borderId="33" xfId="0" applyFont="1" applyBorder="1" applyAlignment="1"/>
    <xf numFmtId="0" fontId="8" fillId="0" borderId="34" xfId="0" applyFont="1" applyBorder="1" applyAlignment="1">
      <alignment wrapText="1"/>
    </xf>
    <xf numFmtId="0" fontId="8" fillId="0" borderId="34" xfId="0" applyFont="1" applyBorder="1"/>
    <xf numFmtId="0" fontId="8" fillId="0" borderId="34" xfId="0" applyFont="1" applyBorder="1" applyAlignment="1"/>
    <xf numFmtId="0" fontId="8" fillId="0" borderId="36" xfId="0" applyFont="1" applyBorder="1" applyAlignment="1">
      <alignment wrapText="1"/>
    </xf>
    <xf numFmtId="0" fontId="8" fillId="0" borderId="0" xfId="0" applyFont="1" applyBorder="1" applyAlignment="1"/>
    <xf numFmtId="0" fontId="46" fillId="10" borderId="36" xfId="0" applyFont="1" applyFill="1" applyBorder="1" applyAlignment="1">
      <alignment vertical="top"/>
    </xf>
    <xf numFmtId="0" fontId="8" fillId="10" borderId="0" xfId="0" applyFont="1" applyFill="1" applyBorder="1" applyAlignment="1">
      <alignment wrapText="1"/>
    </xf>
    <xf numFmtId="0" fontId="8" fillId="10" borderId="0" xfId="0" applyFont="1" applyFill="1" applyBorder="1"/>
    <xf numFmtId="0" fontId="8" fillId="10" borderId="0" xfId="0" applyFont="1" applyFill="1" applyBorder="1" applyAlignment="1"/>
    <xf numFmtId="0" fontId="8" fillId="10" borderId="37" xfId="0" applyFont="1" applyFill="1" applyBorder="1" applyAlignment="1">
      <alignment wrapText="1"/>
    </xf>
    <xf numFmtId="0" fontId="46" fillId="0" borderId="36" xfId="0" applyFont="1" applyFill="1" applyBorder="1" applyAlignment="1">
      <alignment vertical="top"/>
    </xf>
    <xf numFmtId="0" fontId="8" fillId="0" borderId="0" xfId="0" applyFont="1" applyFill="1" applyBorder="1"/>
    <xf numFmtId="0" fontId="8" fillId="0" borderId="0" xfId="0" applyFont="1" applyFill="1" applyBorder="1" applyAlignment="1"/>
    <xf numFmtId="0" fontId="8" fillId="0" borderId="37" xfId="0" applyFont="1" applyFill="1" applyBorder="1" applyAlignment="1">
      <alignment wrapText="1"/>
    </xf>
    <xf numFmtId="0" fontId="45" fillId="0" borderId="36" xfId="0" applyFont="1" applyFill="1" applyBorder="1" applyAlignment="1" applyProtection="1"/>
    <xf numFmtId="0" fontId="36" fillId="0" borderId="0" xfId="0" applyFont="1" applyFill="1" applyBorder="1" applyAlignment="1" applyProtection="1">
      <alignment wrapText="1"/>
    </xf>
    <xf numFmtId="0" fontId="54" fillId="0" borderId="36" xfId="0" applyFont="1" applyBorder="1" applyProtection="1"/>
    <xf numFmtId="0" fontId="8" fillId="0" borderId="0" xfId="0" applyFont="1" applyBorder="1" applyProtection="1"/>
    <xf numFmtId="0" fontId="9" fillId="0" borderId="36" xfId="0" applyFont="1" applyBorder="1" applyProtection="1"/>
    <xf numFmtId="0" fontId="8" fillId="0" borderId="36" xfId="0" applyFont="1" applyBorder="1" applyProtection="1"/>
    <xf numFmtId="0" fontId="8" fillId="6" borderId="0" xfId="0" applyFont="1" applyFill="1" applyBorder="1" applyProtection="1"/>
    <xf numFmtId="0" fontId="8" fillId="0" borderId="36" xfId="0" applyFont="1" applyFill="1" applyBorder="1" applyProtection="1"/>
    <xf numFmtId="0" fontId="8" fillId="6" borderId="0" xfId="0" applyFont="1" applyFill="1" applyBorder="1" applyAlignment="1" applyProtection="1">
      <alignment wrapText="1"/>
    </xf>
    <xf numFmtId="14" fontId="8" fillId="6" borderId="0" xfId="0" applyNumberFormat="1" applyFont="1" applyFill="1" applyBorder="1" applyAlignment="1" applyProtection="1">
      <alignment horizontal="left" vertical="top" wrapText="1"/>
    </xf>
    <xf numFmtId="0" fontId="8" fillId="6" borderId="0" xfId="0" applyFont="1" applyFill="1" applyBorder="1" applyAlignment="1" applyProtection="1">
      <alignment horizontal="left" vertical="top" wrapText="1"/>
    </xf>
    <xf numFmtId="0" fontId="8" fillId="6" borderId="0" xfId="0" applyFont="1" applyFill="1" applyBorder="1" applyAlignment="1" applyProtection="1">
      <alignment vertical="top" wrapText="1"/>
    </xf>
    <xf numFmtId="0" fontId="54" fillId="0" borderId="36" xfId="0" applyFont="1" applyFill="1" applyBorder="1" applyProtection="1"/>
    <xf numFmtId="0" fontId="8" fillId="0" borderId="0" xfId="0" applyFont="1" applyFill="1" applyBorder="1" applyAlignment="1" applyProtection="1">
      <alignment horizontal="right"/>
    </xf>
    <xf numFmtId="0" fontId="8" fillId="0" borderId="0" xfId="0" applyFont="1" applyFill="1" applyBorder="1" applyAlignment="1" applyProtection="1">
      <alignment horizontal="right" vertical="top"/>
    </xf>
    <xf numFmtId="0" fontId="55" fillId="0" borderId="36" xfId="0" applyFont="1" applyBorder="1" applyAlignment="1" applyProtection="1"/>
    <xf numFmtId="0" fontId="12" fillId="0" borderId="0" xfId="0" applyFont="1" applyFill="1" applyBorder="1" applyAlignment="1" applyProtection="1">
      <alignment horizontal="right" vertical="top"/>
    </xf>
    <xf numFmtId="0" fontId="8" fillId="0" borderId="0" xfId="0" applyFont="1" applyFill="1" applyBorder="1" applyAlignment="1" applyProtection="1">
      <alignment vertical="top"/>
    </xf>
    <xf numFmtId="0" fontId="54" fillId="0" borderId="36" xfId="0" applyFont="1" applyFill="1" applyBorder="1" applyAlignment="1" applyProtection="1">
      <alignment vertical="top"/>
    </xf>
    <xf numFmtId="0" fontId="56" fillId="0" borderId="0" xfId="0" applyFont="1" applyFill="1" applyBorder="1" applyAlignment="1" applyProtection="1">
      <alignment vertical="top"/>
    </xf>
    <xf numFmtId="0" fontId="54" fillId="0" borderId="36" xfId="0" applyFont="1" applyBorder="1" applyAlignment="1" applyProtection="1"/>
    <xf numFmtId="0" fontId="54" fillId="0" borderId="36" xfId="0" applyFont="1" applyFill="1" applyBorder="1" applyAlignment="1" applyProtection="1">
      <alignment horizontal="left" vertical="top"/>
    </xf>
    <xf numFmtId="0" fontId="8" fillId="6" borderId="0" xfId="0" applyFont="1" applyFill="1" applyBorder="1" applyAlignment="1" applyProtection="1">
      <alignment vertical="top"/>
    </xf>
    <xf numFmtId="0" fontId="8" fillId="0" borderId="0" xfId="0" applyFont="1" applyBorder="1" applyAlignment="1" applyProtection="1">
      <alignment vertical="top"/>
    </xf>
    <xf numFmtId="0" fontId="0" fillId="0" borderId="36" xfId="0" applyFont="1" applyBorder="1" applyProtection="1"/>
    <xf numFmtId="0" fontId="0" fillId="0" borderId="0" xfId="0" applyFont="1" applyBorder="1" applyAlignment="1" applyProtection="1">
      <alignment vertical="top"/>
    </xf>
    <xf numFmtId="0" fontId="45" fillId="0" borderId="36" xfId="0" applyFont="1" applyBorder="1" applyAlignment="1" applyProtection="1"/>
    <xf numFmtId="0" fontId="9" fillId="0" borderId="0" xfId="0" applyFont="1" applyBorder="1" applyAlignment="1" applyProtection="1">
      <alignment vertical="top"/>
    </xf>
    <xf numFmtId="0" fontId="27" fillId="0" borderId="0" xfId="0" applyFont="1" applyBorder="1" applyAlignment="1" applyProtection="1">
      <alignment vertical="top"/>
    </xf>
    <xf numFmtId="0" fontId="8" fillId="0" borderId="0" xfId="0" applyFont="1" applyBorder="1" applyAlignment="1" applyProtection="1">
      <alignment horizontal="left" vertical="top" wrapText="1"/>
    </xf>
    <xf numFmtId="0" fontId="8" fillId="0" borderId="36" xfId="0" applyFont="1" applyBorder="1" applyAlignment="1" applyProtection="1">
      <alignment horizontal="left" vertical="top"/>
    </xf>
    <xf numFmtId="0" fontId="0" fillId="0" borderId="36" xfId="0" applyBorder="1" applyProtection="1"/>
    <xf numFmtId="0" fontId="1" fillId="0" borderId="0" xfId="0" applyFont="1" applyBorder="1" applyAlignment="1" applyProtection="1">
      <alignment vertical="top"/>
    </xf>
    <xf numFmtId="0" fontId="0" fillId="0" borderId="0" xfId="0" applyBorder="1" applyAlignment="1" applyProtection="1">
      <alignment vertical="top"/>
    </xf>
    <xf numFmtId="0" fontId="0" fillId="0" borderId="36" xfId="0" applyFill="1" applyBorder="1" applyProtection="1"/>
    <xf numFmtId="0" fontId="13" fillId="0" borderId="0" xfId="0" applyFont="1" applyBorder="1" applyAlignment="1" applyProtection="1">
      <alignment vertical="top"/>
    </xf>
    <xf numFmtId="0" fontId="19" fillId="0" borderId="0" xfId="0" applyFont="1" applyBorder="1" applyAlignment="1" applyProtection="1">
      <alignment vertical="top"/>
    </xf>
    <xf numFmtId="0" fontId="16" fillId="0" borderId="0" xfId="0" applyFont="1" applyBorder="1" applyAlignment="1" applyProtection="1">
      <alignment horizontal="left" vertical="top" wrapText="1"/>
    </xf>
    <xf numFmtId="0" fontId="0" fillId="0" borderId="0" xfId="0" applyFill="1" applyBorder="1" applyAlignment="1" applyProtection="1">
      <alignment vertical="top"/>
    </xf>
    <xf numFmtId="0" fontId="1" fillId="0" borderId="36" xfId="0" applyFont="1" applyBorder="1" applyProtection="1"/>
    <xf numFmtId="16" fontId="8" fillId="0" borderId="0" xfId="0" applyNumberFormat="1" applyFont="1" applyFill="1" applyBorder="1" applyAlignment="1" applyProtection="1">
      <alignment vertical="top"/>
    </xf>
    <xf numFmtId="0" fontId="16" fillId="0" borderId="0" xfId="0" applyFont="1" applyFill="1" applyBorder="1" applyAlignment="1" applyProtection="1">
      <alignment vertical="top"/>
    </xf>
    <xf numFmtId="0" fontId="18" fillId="0" borderId="0" xfId="0" applyFont="1" applyBorder="1" applyAlignment="1" applyProtection="1">
      <alignment vertical="top"/>
    </xf>
    <xf numFmtId="0" fontId="14" fillId="0" borderId="0" xfId="0" applyFont="1" applyBorder="1" applyAlignment="1" applyProtection="1">
      <alignment vertical="top"/>
    </xf>
    <xf numFmtId="0" fontId="0" fillId="0" borderId="39" xfId="0" applyBorder="1" applyProtection="1"/>
    <xf numFmtId="0" fontId="53" fillId="0" borderId="0" xfId="0" applyFont="1" applyBorder="1" applyAlignment="1" applyProtection="1">
      <alignment vertical="top"/>
    </xf>
    <xf numFmtId="0" fontId="16" fillId="0" borderId="0" xfId="0" applyFont="1" applyFill="1" applyBorder="1" applyAlignment="1" applyProtection="1">
      <alignment horizontal="left"/>
    </xf>
    <xf numFmtId="0" fontId="16" fillId="0" borderId="0" xfId="0" applyFont="1" applyBorder="1" applyProtection="1"/>
    <xf numFmtId="0" fontId="31" fillId="0" borderId="0" xfId="0" applyFont="1" applyFill="1" applyBorder="1" applyAlignment="1" applyProtection="1">
      <alignment horizontal="left" vertical="top"/>
    </xf>
    <xf numFmtId="0" fontId="16" fillId="0" borderId="0" xfId="0" applyFont="1" applyFill="1" applyBorder="1" applyAlignment="1" applyProtection="1">
      <alignment horizontal="right" vertical="top"/>
    </xf>
    <xf numFmtId="0" fontId="18" fillId="0" borderId="0" xfId="0" applyFont="1" applyFill="1" applyBorder="1" applyAlignment="1" applyProtection="1">
      <alignment horizontal="right" vertical="top"/>
    </xf>
    <xf numFmtId="0" fontId="13" fillId="0" borderId="0" xfId="0" applyFont="1" applyFill="1" applyBorder="1" applyAlignment="1" applyProtection="1">
      <alignment vertical="top"/>
    </xf>
    <xf numFmtId="0" fontId="19" fillId="0" borderId="0" xfId="0" applyFont="1" applyFill="1" applyBorder="1" applyAlignment="1" applyProtection="1">
      <alignment horizontal="left" vertical="top" wrapText="1"/>
    </xf>
    <xf numFmtId="0" fontId="31" fillId="0" borderId="0" xfId="0" applyFont="1" applyBorder="1" applyAlignment="1" applyProtection="1">
      <alignment horizontal="left" vertical="top" wrapText="1"/>
    </xf>
    <xf numFmtId="14" fontId="15" fillId="6" borderId="10" xfId="0" applyNumberFormat="1" applyFont="1" applyFill="1" applyBorder="1" applyAlignment="1" applyProtection="1">
      <alignment vertical="top" wrapText="1"/>
    </xf>
    <xf numFmtId="0" fontId="16" fillId="6" borderId="10" xfId="0" applyFont="1" applyFill="1" applyBorder="1" applyAlignment="1" applyProtection="1">
      <alignment vertical="top" wrapText="1"/>
    </xf>
    <xf numFmtId="0" fontId="13" fillId="0" borderId="0" xfId="0" applyFont="1" applyBorder="1" applyAlignment="1" applyProtection="1"/>
    <xf numFmtId="0" fontId="32" fillId="0" borderId="0" xfId="0" applyFont="1" applyBorder="1" applyAlignment="1" applyProtection="1">
      <alignment vertical="top"/>
    </xf>
    <xf numFmtId="0" fontId="23" fillId="0" borderId="0" xfId="0" applyFont="1" applyFill="1" applyBorder="1" applyAlignment="1">
      <alignment horizontal="left" vertical="top" wrapText="1"/>
    </xf>
    <xf numFmtId="0" fontId="23" fillId="0" borderId="37" xfId="0" applyFont="1" applyFill="1" applyBorder="1" applyAlignment="1">
      <alignment horizontal="left" vertical="top" wrapText="1"/>
    </xf>
    <xf numFmtId="0" fontId="0" fillId="0" borderId="36" xfId="0" applyFill="1" applyBorder="1" applyAlignment="1">
      <alignment vertical="center"/>
    </xf>
    <xf numFmtId="0" fontId="0" fillId="0" borderId="0" xfId="0" applyFill="1" applyBorder="1" applyAlignment="1">
      <alignment vertical="center"/>
    </xf>
    <xf numFmtId="0" fontId="16" fillId="0" borderId="0" xfId="0" applyFont="1" applyFill="1" applyBorder="1" applyAlignment="1">
      <alignment vertical="center" wrapText="1"/>
    </xf>
    <xf numFmtId="0" fontId="16" fillId="0" borderId="0" xfId="0" applyFont="1" applyFill="1" applyBorder="1" applyAlignment="1">
      <alignment vertical="center"/>
    </xf>
    <xf numFmtId="0" fontId="16" fillId="0" borderId="37" xfId="0" applyFont="1" applyFill="1" applyBorder="1" applyAlignment="1">
      <alignment vertical="center" wrapText="1"/>
    </xf>
    <xf numFmtId="0" fontId="12" fillId="0" borderId="0" xfId="0" applyFont="1" applyFill="1" applyAlignment="1">
      <alignment vertical="center" wrapText="1"/>
    </xf>
    <xf numFmtId="0" fontId="0" fillId="0" borderId="0" xfId="0" applyFill="1" applyAlignment="1">
      <alignment vertical="center"/>
    </xf>
    <xf numFmtId="0" fontId="9" fillId="12" borderId="0" xfId="0" applyFont="1" applyFill="1" applyBorder="1"/>
    <xf numFmtId="0" fontId="0" fillId="12" borderId="0" xfId="0" applyFill="1" applyBorder="1"/>
    <xf numFmtId="0" fontId="0" fillId="12" borderId="37" xfId="0" applyFill="1" applyBorder="1"/>
    <xf numFmtId="0" fontId="8" fillId="12" borderId="0" xfId="0" applyFont="1" applyFill="1" applyBorder="1" applyAlignment="1">
      <alignment horizontal="right"/>
    </xf>
    <xf numFmtId="0" fontId="8" fillId="12" borderId="0" xfId="0" applyFont="1" applyFill="1" applyBorder="1" applyAlignment="1">
      <alignment wrapText="1"/>
    </xf>
    <xf numFmtId="0" fontId="19" fillId="0" borderId="0" xfId="0" applyFont="1" applyFill="1" applyBorder="1" applyAlignment="1">
      <alignment horizontal="left" vertical="top" wrapText="1"/>
    </xf>
    <xf numFmtId="0" fontId="19" fillId="0" borderId="37" xfId="0" applyFont="1" applyFill="1" applyBorder="1" applyAlignment="1">
      <alignment horizontal="left" vertical="top" wrapText="1"/>
    </xf>
    <xf numFmtId="0" fontId="0" fillId="12" borderId="0" xfId="0" applyFill="1" applyBorder="1" applyAlignment="1"/>
    <xf numFmtId="0" fontId="0" fillId="12" borderId="37" xfId="0" applyFill="1" applyBorder="1" applyAlignment="1"/>
    <xf numFmtId="0" fontId="9" fillId="12" borderId="34" xfId="0" applyFont="1" applyFill="1" applyBorder="1"/>
    <xf numFmtId="0" fontId="0" fillId="12" borderId="34" xfId="0" applyFill="1" applyBorder="1"/>
    <xf numFmtId="0" fontId="0" fillId="12" borderId="35" xfId="0" applyFill="1" applyBorder="1"/>
    <xf numFmtId="0" fontId="0" fillId="0" borderId="39" xfId="0" applyBorder="1"/>
    <xf numFmtId="0" fontId="0" fillId="0" borderId="25" xfId="0" applyBorder="1"/>
    <xf numFmtId="0" fontId="16" fillId="0" borderId="25" xfId="0" applyFont="1" applyBorder="1" applyAlignment="1">
      <alignment horizontal="left"/>
    </xf>
    <xf numFmtId="0" fontId="9" fillId="0" borderId="25" xfId="0" applyFont="1" applyBorder="1"/>
    <xf numFmtId="0" fontId="0" fillId="0" borderId="25" xfId="0" applyBorder="1" applyAlignment="1">
      <alignment horizontal="right"/>
    </xf>
    <xf numFmtId="0" fontId="0" fillId="0" borderId="33" xfId="0" applyFill="1" applyBorder="1"/>
    <xf numFmtId="0" fontId="0" fillId="0" borderId="34" xfId="0" applyFill="1" applyBorder="1"/>
    <xf numFmtId="0" fontId="19" fillId="0" borderId="34" xfId="0" applyFont="1" applyFill="1" applyBorder="1" applyAlignment="1">
      <alignment horizontal="left" vertical="top" wrapText="1"/>
    </xf>
    <xf numFmtId="0" fontId="19" fillId="0" borderId="35" xfId="0" applyFont="1" applyFill="1" applyBorder="1" applyAlignment="1">
      <alignment horizontal="left" vertical="top" wrapText="1"/>
    </xf>
    <xf numFmtId="0" fontId="0" fillId="0" borderId="39" xfId="0" applyBorder="1" applyAlignment="1">
      <alignment vertical="center"/>
    </xf>
    <xf numFmtId="0" fontId="0" fillId="0" borderId="25" xfId="0" applyBorder="1" applyAlignment="1">
      <alignment vertical="center"/>
    </xf>
    <xf numFmtId="0" fontId="8" fillId="0" borderId="25" xfId="0" applyFont="1" applyBorder="1" applyAlignment="1">
      <alignment horizontal="left" vertical="center"/>
    </xf>
    <xf numFmtId="0" fontId="16" fillId="0" borderId="25" xfId="0" applyFont="1" applyBorder="1" applyAlignment="1">
      <alignment vertical="center"/>
    </xf>
    <xf numFmtId="0" fontId="16" fillId="0" borderId="25" xfId="0" applyFont="1" applyBorder="1" applyAlignment="1">
      <alignment vertical="center" wrapText="1"/>
    </xf>
    <xf numFmtId="0" fontId="16" fillId="0" borderId="38" xfId="0" applyFont="1" applyBorder="1" applyAlignment="1">
      <alignment vertical="center" wrapText="1"/>
    </xf>
    <xf numFmtId="0" fontId="0" fillId="12" borderId="36" xfId="0" applyFill="1" applyBorder="1" applyAlignment="1">
      <alignment vertical="center"/>
    </xf>
    <xf numFmtId="0" fontId="8" fillId="12" borderId="0" xfId="0" applyFont="1" applyFill="1" applyBorder="1" applyAlignment="1">
      <alignment horizontal="left" vertical="center"/>
    </xf>
    <xf numFmtId="0" fontId="16" fillId="12" borderId="0" xfId="0" applyFont="1" applyFill="1" applyBorder="1" applyAlignment="1">
      <alignment vertical="center" wrapText="1"/>
    </xf>
    <xf numFmtId="0" fontId="16" fillId="12" borderId="0" xfId="0" applyFont="1" applyFill="1" applyBorder="1" applyAlignment="1">
      <alignment vertical="center"/>
    </xf>
    <xf numFmtId="0" fontId="18" fillId="12" borderId="37" xfId="0" applyFont="1" applyFill="1" applyBorder="1" applyAlignment="1">
      <alignment vertical="center" wrapText="1"/>
    </xf>
    <xf numFmtId="0" fontId="0" fillId="12" borderId="36" xfId="0" applyFill="1" applyBorder="1"/>
    <xf numFmtId="0" fontId="0" fillId="12" borderId="33" xfId="0" applyFill="1" applyBorder="1"/>
    <xf numFmtId="0" fontId="0" fillId="8" borderId="36" xfId="0" applyFill="1" applyBorder="1"/>
    <xf numFmtId="0" fontId="0" fillId="0" borderId="33" xfId="0" applyBorder="1" applyAlignment="1">
      <alignment vertical="center"/>
    </xf>
    <xf numFmtId="0" fontId="0" fillId="0" borderId="34" xfId="0" applyBorder="1" applyAlignment="1">
      <alignment vertical="center"/>
    </xf>
    <xf numFmtId="0" fontId="8" fillId="0" borderId="34" xfId="0" applyFont="1" applyBorder="1" applyAlignment="1">
      <alignment horizontal="left" vertical="center"/>
    </xf>
    <xf numFmtId="0" fontId="16" fillId="0" borderId="34" xfId="0" applyFont="1" applyBorder="1" applyAlignment="1">
      <alignment vertical="center"/>
    </xf>
    <xf numFmtId="0" fontId="16" fillId="0" borderId="34" xfId="0" applyFont="1" applyBorder="1" applyAlignment="1">
      <alignment vertical="center" wrapText="1"/>
    </xf>
    <xf numFmtId="0" fontId="16" fillId="0" borderId="35" xfId="0" applyFont="1" applyBorder="1" applyAlignment="1">
      <alignment vertical="center" wrapText="1"/>
    </xf>
    <xf numFmtId="0" fontId="16" fillId="0" borderId="37" xfId="0" applyFont="1" applyFill="1" applyBorder="1" applyAlignment="1">
      <alignment horizontal="left" vertical="top" wrapText="1"/>
    </xf>
    <xf numFmtId="0" fontId="8" fillId="0" borderId="25" xfId="0" applyFont="1" applyFill="1" applyBorder="1"/>
    <xf numFmtId="14" fontId="23" fillId="13" borderId="0" xfId="0" applyNumberFormat="1" applyFont="1" applyFill="1" applyBorder="1" applyAlignment="1">
      <alignment horizontal="left"/>
    </xf>
    <xf numFmtId="14" fontId="8" fillId="13" borderId="0" xfId="0" applyNumberFormat="1" applyFont="1" applyFill="1" applyBorder="1" applyAlignment="1">
      <alignment wrapText="1"/>
    </xf>
    <xf numFmtId="0" fontId="39" fillId="13" borderId="0" xfId="0" applyFont="1" applyFill="1" applyBorder="1" applyAlignment="1">
      <alignment horizontal="left" wrapText="1"/>
    </xf>
    <xf numFmtId="0" fontId="39" fillId="13" borderId="37" xfId="0" applyFont="1" applyFill="1" applyBorder="1" applyAlignment="1">
      <alignment horizontal="left" wrapText="1"/>
    </xf>
    <xf numFmtId="0" fontId="23" fillId="13" borderId="0" xfId="0" applyFont="1" applyFill="1" applyBorder="1" applyAlignment="1">
      <alignment horizontal="left" wrapText="1"/>
    </xf>
    <xf numFmtId="0" fontId="23" fillId="13" borderId="37" xfId="0" applyFont="1" applyFill="1" applyBorder="1" applyAlignment="1">
      <alignment horizontal="left" wrapText="1"/>
    </xf>
    <xf numFmtId="0" fontId="47" fillId="13" borderId="0" xfId="0" applyFont="1" applyFill="1" applyBorder="1"/>
    <xf numFmtId="0" fontId="47" fillId="13" borderId="37" xfId="0" applyFont="1" applyFill="1" applyBorder="1"/>
    <xf numFmtId="0" fontId="9" fillId="0" borderId="34" xfId="0" applyFont="1" applyFill="1" applyBorder="1"/>
    <xf numFmtId="0" fontId="0" fillId="0" borderId="34" xfId="0" applyFill="1" applyBorder="1" applyAlignment="1">
      <alignment horizontal="right"/>
    </xf>
    <xf numFmtId="0" fontId="23" fillId="0" borderId="34" xfId="0" applyFont="1" applyFill="1" applyBorder="1" applyAlignment="1">
      <alignment horizontal="left" vertical="top" wrapText="1"/>
    </xf>
    <xf numFmtId="0" fontId="23" fillId="0" borderId="35" xfId="0" applyFont="1" applyFill="1" applyBorder="1" applyAlignment="1">
      <alignment horizontal="left" vertical="top" wrapText="1"/>
    </xf>
    <xf numFmtId="0" fontId="45" fillId="9" borderId="36" xfId="0" applyFont="1" applyFill="1" applyBorder="1" applyAlignment="1" applyProtection="1"/>
    <xf numFmtId="0" fontId="36" fillId="9" borderId="0" xfId="0" applyFont="1" applyFill="1" applyBorder="1" applyAlignment="1" applyProtection="1">
      <alignment wrapText="1"/>
    </xf>
    <xf numFmtId="0" fontId="36" fillId="9" borderId="37" xfId="0" applyFont="1" applyFill="1" applyBorder="1" applyAlignment="1" applyProtection="1">
      <alignment wrapText="1"/>
    </xf>
    <xf numFmtId="0" fontId="0" fillId="9" borderId="0" xfId="0" applyFont="1" applyFill="1" applyBorder="1" applyAlignment="1" applyProtection="1">
      <alignment vertical="top"/>
    </xf>
    <xf numFmtId="0" fontId="0" fillId="9" borderId="37" xfId="0" applyFont="1" applyFill="1" applyBorder="1" applyAlignment="1" applyProtection="1">
      <alignment vertical="top"/>
    </xf>
    <xf numFmtId="49" fontId="16" fillId="6" borderId="10" xfId="0" applyNumberFormat="1" applyFont="1" applyFill="1" applyBorder="1" applyAlignment="1" applyProtection="1">
      <alignment horizontal="center" vertical="top" wrapText="1"/>
    </xf>
    <xf numFmtId="0" fontId="16" fillId="0" borderId="17" xfId="0" applyFont="1" applyFill="1" applyBorder="1" applyAlignment="1" applyProtection="1">
      <alignment horizontal="left"/>
    </xf>
    <xf numFmtId="14" fontId="15" fillId="0" borderId="15" xfId="0" applyNumberFormat="1" applyFont="1" applyBorder="1" applyAlignment="1" applyProtection="1">
      <alignment vertical="top" wrapText="1"/>
    </xf>
    <xf numFmtId="0" fontId="16" fillId="0" borderId="15" xfId="0" applyFont="1" applyBorder="1" applyAlignment="1" applyProtection="1">
      <alignment vertical="top" wrapText="1"/>
    </xf>
    <xf numFmtId="49" fontId="16" fillId="0" borderId="18" xfId="0" applyNumberFormat="1" applyFont="1" applyBorder="1" applyAlignment="1" applyProtection="1">
      <alignment horizontal="center" vertical="top" wrapText="1"/>
    </xf>
    <xf numFmtId="0" fontId="16" fillId="0" borderId="26" xfId="0" applyFont="1" applyFill="1" applyBorder="1" applyAlignment="1" applyProtection="1">
      <alignment horizontal="left"/>
    </xf>
    <xf numFmtId="14" fontId="15" fillId="0" borderId="27" xfId="0" applyNumberFormat="1" applyFont="1" applyBorder="1" applyAlignment="1" applyProtection="1">
      <alignment vertical="top" wrapText="1"/>
    </xf>
    <xf numFmtId="0" fontId="16" fillId="0" borderId="27" xfId="0" applyFont="1" applyBorder="1" applyAlignment="1" applyProtection="1">
      <alignment vertical="top" wrapText="1"/>
    </xf>
    <xf numFmtId="49" fontId="16" fillId="0" borderId="28" xfId="0" applyNumberFormat="1" applyFont="1" applyBorder="1" applyAlignment="1" applyProtection="1">
      <alignment horizontal="center" vertical="top" wrapText="1"/>
    </xf>
    <xf numFmtId="0" fontId="16" fillId="0" borderId="42" xfId="0" applyFont="1" applyFill="1" applyBorder="1" applyAlignment="1" applyProtection="1">
      <alignment horizontal="left" vertical="top"/>
    </xf>
    <xf numFmtId="14" fontId="15" fillId="0" borderId="41" xfId="0" applyNumberFormat="1" applyFont="1" applyBorder="1" applyAlignment="1" applyProtection="1">
      <alignment vertical="top" wrapText="1"/>
    </xf>
    <xf numFmtId="0" fontId="16" fillId="0" borderId="41" xfId="0" applyFont="1" applyBorder="1" applyAlignment="1" applyProtection="1">
      <alignment vertical="top" wrapText="1"/>
    </xf>
    <xf numFmtId="49" fontId="16" fillId="0" borderId="43" xfId="0" applyNumberFormat="1" applyFont="1" applyBorder="1" applyAlignment="1" applyProtection="1">
      <alignment horizontal="center" vertical="top" wrapText="1"/>
    </xf>
    <xf numFmtId="0" fontId="16" fillId="6" borderId="10" xfId="0" applyFont="1" applyFill="1" applyBorder="1" applyAlignment="1" applyProtection="1">
      <alignment horizontal="left" vertical="top"/>
    </xf>
    <xf numFmtId="0" fontId="8" fillId="0" borderId="0" xfId="0" applyFont="1" applyFill="1" applyBorder="1" applyAlignment="1" applyProtection="1">
      <alignment wrapText="1"/>
    </xf>
    <xf numFmtId="0" fontId="8" fillId="0" borderId="35" xfId="0" applyFont="1" applyBorder="1" applyAlignment="1">
      <alignment horizontal="center" wrapText="1"/>
    </xf>
    <xf numFmtId="0" fontId="8" fillId="0" borderId="37" xfId="0" applyFont="1" applyBorder="1" applyAlignment="1">
      <alignment horizontal="center" wrapText="1"/>
    </xf>
    <xf numFmtId="0" fontId="9" fillId="0" borderId="37" xfId="0" applyFont="1" applyFill="1" applyBorder="1" applyAlignment="1">
      <alignment horizontal="center" wrapText="1"/>
    </xf>
    <xf numFmtId="0" fontId="15" fillId="0" borderId="37" xfId="0" applyFont="1" applyBorder="1" applyAlignment="1" applyProtection="1">
      <alignment horizontal="left"/>
    </xf>
    <xf numFmtId="0" fontId="8" fillId="0" borderId="37" xfId="0" applyFont="1" applyBorder="1" applyAlignment="1" applyProtection="1">
      <alignment horizontal="left"/>
    </xf>
    <xf numFmtId="0" fontId="8" fillId="0" borderId="37" xfId="0" applyFont="1" applyFill="1" applyBorder="1" applyAlignment="1" applyProtection="1">
      <alignment horizontal="left"/>
    </xf>
    <xf numFmtId="0" fontId="12" fillId="0" borderId="37" xfId="0" applyFont="1" applyBorder="1" applyAlignment="1" applyProtection="1">
      <alignment horizontal="left"/>
    </xf>
    <xf numFmtId="0" fontId="8" fillId="0" borderId="37" xfId="0" applyFont="1" applyBorder="1" applyAlignment="1" applyProtection="1">
      <alignment horizontal="left" vertical="top" wrapText="1"/>
    </xf>
    <xf numFmtId="0" fontId="8" fillId="0" borderId="37" xfId="0" applyFont="1" applyBorder="1" applyAlignment="1" applyProtection="1">
      <alignment horizontal="left" vertical="top"/>
    </xf>
    <xf numFmtId="49" fontId="15" fillId="6" borderId="2" xfId="0" applyNumberFormat="1" applyFont="1" applyFill="1" applyBorder="1" applyAlignment="1" applyProtection="1">
      <alignment horizontal="left" vertical="top" wrapText="1"/>
    </xf>
    <xf numFmtId="49" fontId="15" fillId="0" borderId="40" xfId="0" applyNumberFormat="1" applyFont="1" applyBorder="1" applyAlignment="1" applyProtection="1">
      <alignment horizontal="left" vertical="top" wrapText="1"/>
    </xf>
    <xf numFmtId="49" fontId="15" fillId="0" borderId="44" xfId="0" applyNumberFormat="1" applyFont="1" applyBorder="1" applyAlignment="1" applyProtection="1">
      <alignment horizontal="left" vertical="top" wrapText="1"/>
    </xf>
    <xf numFmtId="49" fontId="15" fillId="0" borderId="37" xfId="0" applyNumberFormat="1" applyFont="1" applyBorder="1" applyAlignment="1" applyProtection="1">
      <alignment horizontal="left" vertical="top" wrapText="1"/>
    </xf>
    <xf numFmtId="0" fontId="36" fillId="0" borderId="37" xfId="0" applyFont="1" applyBorder="1" applyAlignment="1" applyProtection="1">
      <alignment horizontal="left"/>
    </xf>
    <xf numFmtId="0" fontId="15" fillId="0" borderId="37" xfId="0" applyFont="1" applyFill="1" applyBorder="1" applyAlignment="1" applyProtection="1">
      <alignment horizontal="left"/>
    </xf>
    <xf numFmtId="0" fontId="0" fillId="0" borderId="25" xfId="0" applyBorder="1" applyProtection="1"/>
    <xf numFmtId="0" fontId="15" fillId="0" borderId="38" xfId="0" applyFont="1" applyBorder="1" applyAlignment="1" applyProtection="1">
      <alignment horizontal="left"/>
    </xf>
    <xf numFmtId="0" fontId="23" fillId="0" borderId="0" xfId="0" applyFont="1" applyFill="1" applyAlignment="1"/>
    <xf numFmtId="0" fontId="12" fillId="0" borderId="0" xfId="0" applyFont="1" applyAlignment="1">
      <alignment wrapText="1"/>
    </xf>
    <xf numFmtId="0" fontId="8" fillId="0" borderId="0" xfId="0" applyFont="1" applyAlignment="1">
      <alignment wrapText="1"/>
    </xf>
    <xf numFmtId="0" fontId="8" fillId="0" borderId="13" xfId="0" applyFont="1" applyBorder="1" applyAlignment="1">
      <alignment horizontal="center" vertical="top" wrapText="1"/>
    </xf>
    <xf numFmtId="14" fontId="16" fillId="0" borderId="4" xfId="0" applyNumberFormat="1" applyFont="1" applyBorder="1" applyAlignment="1">
      <alignment horizontal="left" vertical="top" wrapText="1"/>
    </xf>
    <xf numFmtId="14" fontId="16" fillId="0" borderId="6" xfId="0" applyNumberFormat="1" applyFont="1" applyBorder="1" applyAlignment="1">
      <alignment horizontal="left" vertical="top" wrapText="1"/>
    </xf>
    <xf numFmtId="0" fontId="16" fillId="0" borderId="0" xfId="0" applyFont="1" applyFill="1" applyBorder="1" applyAlignment="1" applyProtection="1">
      <alignment horizontal="left" vertical="top" wrapText="1"/>
    </xf>
    <xf numFmtId="0" fontId="16" fillId="0" borderId="0" xfId="0" applyFont="1" applyFill="1" applyBorder="1" applyAlignment="1" applyProtection="1">
      <alignment horizontal="left" vertical="top"/>
    </xf>
    <xf numFmtId="0" fontId="13" fillId="3" borderId="16" xfId="0" applyFont="1" applyFill="1" applyBorder="1" applyAlignment="1">
      <alignment vertical="center"/>
    </xf>
    <xf numFmtId="14" fontId="15" fillId="14" borderId="10" xfId="0" applyNumberFormat="1" applyFont="1" applyFill="1" applyBorder="1" applyAlignment="1" applyProtection="1">
      <alignment vertical="top" wrapText="1"/>
    </xf>
    <xf numFmtId="0" fontId="16" fillId="14" borderId="10" xfId="0" applyFont="1" applyFill="1" applyBorder="1" applyAlignment="1" applyProtection="1">
      <alignment vertical="top" wrapText="1"/>
    </xf>
    <xf numFmtId="0" fontId="16" fillId="14" borderId="10" xfId="0" applyFont="1" applyFill="1" applyBorder="1" applyAlignment="1" applyProtection="1">
      <alignment horizontal="left" vertical="top"/>
    </xf>
    <xf numFmtId="0" fontId="59" fillId="0" borderId="0" xfId="0" applyFont="1" applyFill="1" applyBorder="1" applyAlignment="1" applyProtection="1">
      <alignment vertical="top"/>
    </xf>
    <xf numFmtId="0" fontId="16" fillId="0" borderId="0" xfId="0" applyFont="1" applyFill="1" applyBorder="1" applyProtection="1"/>
    <xf numFmtId="0" fontId="8" fillId="0" borderId="0" xfId="0" applyFont="1" applyAlignment="1" applyProtection="1">
      <alignment wrapText="1"/>
    </xf>
    <xf numFmtId="0" fontId="8" fillId="0" borderId="36" xfId="0" applyFont="1" applyBorder="1" applyAlignment="1" applyProtection="1">
      <alignment wrapText="1"/>
    </xf>
    <xf numFmtId="0" fontId="8" fillId="0" borderId="37" xfId="0" applyFont="1" applyBorder="1" applyAlignment="1" applyProtection="1">
      <alignment horizontal="left" wrapText="1"/>
    </xf>
    <xf numFmtId="0" fontId="0" fillId="0" borderId="0" xfId="0" applyAlignment="1" applyProtection="1">
      <alignment wrapText="1"/>
    </xf>
    <xf numFmtId="0" fontId="16" fillId="14" borderId="31" xfId="0" applyFont="1" applyFill="1" applyBorder="1" applyAlignment="1" applyProtection="1">
      <alignment horizontal="left" vertical="center"/>
    </xf>
    <xf numFmtId="49" fontId="16" fillId="14" borderId="10" xfId="0" applyNumberFormat="1" applyFont="1" applyFill="1" applyBorder="1" applyAlignment="1" applyProtection="1">
      <alignment horizontal="center" vertical="top" wrapText="1"/>
    </xf>
    <xf numFmtId="49" fontId="15" fillId="14" borderId="2" xfId="0" applyNumberFormat="1" applyFont="1" applyFill="1" applyBorder="1" applyAlignment="1" applyProtection="1">
      <alignment horizontal="left" vertical="top" wrapText="1"/>
    </xf>
    <xf numFmtId="0" fontId="16" fillId="14" borderId="5" xfId="0" applyFont="1" applyFill="1" applyBorder="1" applyAlignment="1" applyProtection="1">
      <alignment horizontal="left" vertical="top"/>
    </xf>
    <xf numFmtId="14" fontId="16" fillId="14" borderId="10" xfId="0" applyNumberFormat="1" applyFont="1" applyFill="1" applyBorder="1" applyAlignment="1" applyProtection="1">
      <alignment horizontal="left" vertical="top" wrapText="1"/>
    </xf>
    <xf numFmtId="49" fontId="8" fillId="14" borderId="13" xfId="0" applyNumberFormat="1" applyFont="1" applyFill="1" applyBorder="1" applyAlignment="1" applyProtection="1">
      <alignment horizontal="center" vertical="top" wrapText="1"/>
    </xf>
    <xf numFmtId="0" fontId="15" fillId="14" borderId="20" xfId="0" applyFont="1" applyFill="1" applyBorder="1" applyAlignment="1" applyProtection="1">
      <alignment horizontal="left" vertical="top" wrapText="1"/>
    </xf>
    <xf numFmtId="14" fontId="16" fillId="14" borderId="9" xfId="0" applyNumberFormat="1" applyFont="1" applyFill="1" applyBorder="1" applyAlignment="1" applyProtection="1">
      <alignment horizontal="left" vertical="top" wrapText="1"/>
    </xf>
    <xf numFmtId="0" fontId="16" fillId="14" borderId="9" xfId="0" applyFont="1" applyFill="1" applyBorder="1" applyAlignment="1" applyProtection="1">
      <alignment horizontal="left"/>
    </xf>
    <xf numFmtId="0" fontId="16" fillId="6" borderId="9" xfId="0" applyFont="1" applyFill="1" applyBorder="1" applyAlignment="1" applyProtection="1">
      <alignment horizontal="left"/>
    </xf>
    <xf numFmtId="0" fontId="23" fillId="6" borderId="0" xfId="0" applyFont="1" applyFill="1" applyAlignment="1"/>
    <xf numFmtId="0" fontId="23" fillId="6" borderId="0" xfId="0" applyFont="1" applyFill="1" applyAlignment="1">
      <alignment horizontal="left"/>
    </xf>
    <xf numFmtId="0" fontId="8" fillId="6" borderId="0" xfId="0" applyFont="1" applyFill="1"/>
    <xf numFmtId="0" fontId="23" fillId="6" borderId="0" xfId="0" applyFont="1" applyFill="1" applyAlignment="1">
      <alignment horizontal="left" wrapText="1"/>
    </xf>
    <xf numFmtId="0" fontId="23" fillId="6" borderId="0" xfId="0" applyFont="1" applyFill="1" applyAlignment="1">
      <alignment horizontal="left" vertical="top" wrapText="1"/>
    </xf>
    <xf numFmtId="0" fontId="23" fillId="6" borderId="0" xfId="0" applyFont="1" applyFill="1" applyAlignment="1">
      <alignment horizontal="left" vertical="top"/>
    </xf>
    <xf numFmtId="0" fontId="8" fillId="0" borderId="0" xfId="0" applyFont="1" applyAlignment="1">
      <alignment horizontal="left" vertical="top"/>
    </xf>
    <xf numFmtId="0" fontId="12" fillId="0" borderId="0" xfId="0" applyFont="1" applyAlignment="1"/>
    <xf numFmtId="0" fontId="12" fillId="0" borderId="0" xfId="0" applyFont="1" applyAlignment="1">
      <alignment wrapText="1"/>
    </xf>
    <xf numFmtId="0" fontId="8" fillId="0" borderId="0" xfId="0" applyFont="1" applyAlignment="1">
      <alignment wrapText="1"/>
    </xf>
    <xf numFmtId="0" fontId="6" fillId="0" borderId="0" xfId="1" applyFont="1" applyBorder="1" applyAlignment="1" applyProtection="1">
      <alignment vertical="top"/>
    </xf>
    <xf numFmtId="0" fontId="8" fillId="0" borderId="0" xfId="0" applyFont="1" applyAlignment="1">
      <alignment vertical="top" wrapText="1"/>
    </xf>
    <xf numFmtId="0" fontId="8" fillId="0" borderId="0" xfId="0" applyFont="1" applyAlignment="1">
      <alignment wrapText="1"/>
    </xf>
    <xf numFmtId="0" fontId="8" fillId="0" borderId="0" xfId="0" applyFont="1" applyAlignment="1">
      <alignment horizontal="left" vertical="center"/>
    </xf>
    <xf numFmtId="0" fontId="8" fillId="0" borderId="0" xfId="0" applyFont="1" applyAlignment="1">
      <alignment horizontal="left"/>
    </xf>
    <xf numFmtId="0" fontId="18" fillId="0" borderId="0" xfId="0" applyFont="1" applyAlignment="1">
      <alignment horizontal="left"/>
    </xf>
    <xf numFmtId="0" fontId="8" fillId="0" borderId="0" xfId="0" applyFont="1" applyBorder="1" applyAlignment="1">
      <alignment horizontal="left"/>
    </xf>
    <xf numFmtId="0" fontId="8" fillId="0" borderId="0" xfId="0" applyFont="1" applyBorder="1" applyAlignment="1">
      <alignment horizontal="left" vertical="top" wrapText="1"/>
    </xf>
    <xf numFmtId="0" fontId="8" fillId="0" borderId="0" xfId="0" applyFont="1" applyFill="1" applyBorder="1" applyAlignment="1">
      <alignment horizontal="left"/>
    </xf>
    <xf numFmtId="0" fontId="8" fillId="0" borderId="0" xfId="0" applyFont="1" applyBorder="1" applyAlignment="1">
      <alignment horizontal="left" vertical="top"/>
    </xf>
    <xf numFmtId="0" fontId="23" fillId="0" borderId="0" xfId="0" applyFont="1" applyFill="1" applyAlignment="1">
      <alignment horizontal="left" vertical="center"/>
    </xf>
    <xf numFmtId="0" fontId="39" fillId="8" borderId="0" xfId="0" applyFont="1" applyFill="1" applyBorder="1" applyAlignment="1"/>
    <xf numFmtId="0" fontId="16" fillId="0" borderId="10" xfId="0" applyFont="1" applyBorder="1" applyAlignment="1">
      <alignment vertical="top"/>
    </xf>
    <xf numFmtId="0" fontId="16" fillId="0" borderId="10" xfId="0" applyFont="1" applyBorder="1" applyAlignment="1">
      <alignment vertical="center"/>
    </xf>
    <xf numFmtId="0" fontId="16" fillId="0" borderId="10" xfId="0" applyFont="1" applyBorder="1" applyAlignment="1">
      <alignment horizontal="center" vertical="top"/>
    </xf>
    <xf numFmtId="0" fontId="16" fillId="6" borderId="10" xfId="0" applyFont="1" applyFill="1" applyBorder="1" applyAlignment="1" applyProtection="1">
      <alignment horizontal="center" vertical="top" wrapText="1"/>
    </xf>
    <xf numFmtId="0" fontId="18" fillId="0" borderId="0" xfId="0" applyFont="1" applyAlignment="1">
      <alignment horizontal="left" vertical="center"/>
    </xf>
    <xf numFmtId="0" fontId="18" fillId="0" borderId="0" xfId="0" applyFont="1" applyAlignment="1">
      <alignment horizontal="left" vertical="top"/>
    </xf>
    <xf numFmtId="0" fontId="23" fillId="12" borderId="10" xfId="0" applyFont="1" applyFill="1" applyBorder="1" applyAlignment="1">
      <alignment horizontal="center"/>
    </xf>
    <xf numFmtId="0" fontId="23" fillId="12" borderId="10" xfId="0" applyFont="1" applyFill="1" applyBorder="1" applyAlignment="1">
      <alignment horizontal="center" vertical="top"/>
    </xf>
    <xf numFmtId="0" fontId="34" fillId="0" borderId="0" xfId="0" applyFont="1" applyFill="1" applyAlignment="1">
      <alignment horizontal="center"/>
    </xf>
    <xf numFmtId="0" fontId="34" fillId="0" borderId="0" xfId="0" applyFont="1" applyFill="1" applyAlignment="1">
      <alignment horizontal="left" vertical="top"/>
    </xf>
    <xf numFmtId="0" fontId="8" fillId="0" borderId="0" xfId="0" applyFont="1" applyFill="1" applyAlignment="1"/>
    <xf numFmtId="0" fontId="8" fillId="0" borderId="0" xfId="0" applyFont="1" applyFill="1" applyAlignment="1">
      <alignment horizontal="center"/>
    </xf>
    <xf numFmtId="0" fontId="16" fillId="0" borderId="0" xfId="0" applyFont="1" applyFill="1" applyAlignment="1">
      <alignment horizontal="left" vertical="top"/>
    </xf>
    <xf numFmtId="0" fontId="27" fillId="0" borderId="10" xfId="0" applyFont="1" applyFill="1" applyBorder="1" applyAlignment="1">
      <alignment horizontal="left" vertical="top" wrapText="1"/>
    </xf>
    <xf numFmtId="0" fontId="27" fillId="0" borderId="10" xfId="0" applyFont="1" applyFill="1" applyBorder="1" applyAlignment="1">
      <alignment vertical="top" wrapText="1"/>
    </xf>
    <xf numFmtId="0" fontId="32" fillId="0" borderId="10" xfId="0" applyFont="1" applyFill="1" applyBorder="1" applyAlignment="1">
      <alignment horizontal="center" vertical="center" wrapText="1"/>
    </xf>
    <xf numFmtId="0" fontId="8" fillId="0" borderId="10" xfId="0" applyFont="1" applyBorder="1" applyAlignment="1">
      <alignment horizontal="left" vertical="center"/>
    </xf>
    <xf numFmtId="0" fontId="23" fillId="0" borderId="10" xfId="0" applyFont="1" applyFill="1" applyBorder="1" applyAlignment="1">
      <alignment horizontal="left" vertical="center"/>
    </xf>
    <xf numFmtId="0" fontId="8" fillId="0" borderId="10" xfId="0" applyFont="1" applyBorder="1" applyAlignment="1">
      <alignment horizontal="left" vertical="top"/>
    </xf>
    <xf numFmtId="0" fontId="23" fillId="0" borderId="10" xfId="0" applyFont="1" applyFill="1" applyBorder="1" applyAlignment="1">
      <alignment horizontal="center" vertical="center"/>
    </xf>
    <xf numFmtId="0" fontId="23" fillId="0" borderId="10" xfId="0" applyFont="1" applyFill="1" applyBorder="1" applyAlignment="1">
      <alignment horizontal="center" vertical="top"/>
    </xf>
    <xf numFmtId="0" fontId="27" fillId="8" borderId="10" xfId="0" applyFont="1" applyFill="1" applyBorder="1" applyAlignment="1">
      <alignment horizontal="left" vertical="center" wrapText="1"/>
    </xf>
    <xf numFmtId="0" fontId="11" fillId="0" borderId="0" xfId="0" applyFont="1" applyBorder="1" applyAlignment="1"/>
    <xf numFmtId="0" fontId="57" fillId="11" borderId="0" xfId="0" applyFont="1" applyFill="1" applyBorder="1" applyAlignment="1"/>
    <xf numFmtId="0" fontId="34" fillId="11" borderId="0" xfId="0" applyFont="1" applyFill="1" applyBorder="1" applyAlignment="1"/>
    <xf numFmtId="0" fontId="34" fillId="0" borderId="0" xfId="0" applyFont="1" applyFill="1" applyBorder="1" applyAlignment="1"/>
    <xf numFmtId="0" fontId="0" fillId="13" borderId="0" xfId="0" applyFont="1" applyFill="1" applyBorder="1"/>
    <xf numFmtId="0" fontId="9" fillId="0" borderId="0" xfId="0" applyFont="1" applyBorder="1" applyAlignment="1">
      <alignment horizontal="right"/>
    </xf>
    <xf numFmtId="0" fontId="8" fillId="0" borderId="13" xfId="0" applyFont="1" applyBorder="1" applyAlignment="1"/>
    <xf numFmtId="0" fontId="27" fillId="0" borderId="5" xfId="0" applyFont="1" applyFill="1" applyBorder="1" applyAlignment="1">
      <alignment horizontal="right"/>
    </xf>
    <xf numFmtId="0" fontId="23" fillId="0" borderId="10" xfId="0" applyFont="1" applyFill="1" applyBorder="1" applyAlignment="1"/>
    <xf numFmtId="0" fontId="27" fillId="0" borderId="10" xfId="0" applyFont="1" applyFill="1" applyBorder="1" applyAlignment="1">
      <alignment horizontal="right"/>
    </xf>
    <xf numFmtId="0" fontId="27" fillId="0" borderId="10" xfId="0" applyFont="1" applyFill="1" applyBorder="1" applyAlignment="1"/>
    <xf numFmtId="0" fontId="27" fillId="0" borderId="10" xfId="0" applyFont="1" applyFill="1" applyBorder="1" applyAlignment="1">
      <alignment horizontal="center" vertical="top" wrapText="1"/>
    </xf>
    <xf numFmtId="0" fontId="16" fillId="0" borderId="0" xfId="0" applyFont="1" applyAlignment="1">
      <alignment horizontal="center" vertical="top"/>
    </xf>
    <xf numFmtId="0" fontId="8" fillId="0" borderId="10" xfId="0" applyFont="1" applyBorder="1" applyAlignment="1">
      <alignment horizontal="left" vertical="center" wrapText="1"/>
    </xf>
    <xf numFmtId="0" fontId="31" fillId="0" borderId="10" xfId="0" applyFont="1" applyFill="1" applyBorder="1" applyAlignment="1">
      <alignment horizontal="center" vertical="center" wrapText="1"/>
    </xf>
    <xf numFmtId="0" fontId="8" fillId="0" borderId="10" xfId="0" applyFont="1" applyBorder="1" applyAlignment="1">
      <alignment horizontal="left" vertical="top" wrapText="1"/>
    </xf>
    <xf numFmtId="14" fontId="23" fillId="0" borderId="10" xfId="0" applyNumberFormat="1" applyFont="1" applyFill="1" applyBorder="1" applyAlignment="1">
      <alignment horizontal="center" vertical="top" wrapText="1"/>
    </xf>
    <xf numFmtId="0" fontId="8" fillId="0" borderId="0" xfId="0" applyFont="1" applyAlignment="1">
      <alignment vertical="center"/>
    </xf>
    <xf numFmtId="0" fontId="23"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18" fillId="0" borderId="0" xfId="0" applyFont="1" applyAlignment="1">
      <alignment vertical="center"/>
    </xf>
    <xf numFmtId="0" fontId="23" fillId="12" borderId="10" xfId="0" applyFont="1" applyFill="1" applyBorder="1" applyAlignment="1">
      <alignment horizontal="center" vertical="center"/>
    </xf>
    <xf numFmtId="0" fontId="8" fillId="0" borderId="5" xfId="0" applyFont="1" applyBorder="1" applyAlignment="1">
      <alignment vertical="center"/>
    </xf>
    <xf numFmtId="0" fontId="23" fillId="0" borderId="13" xfId="0" applyFont="1" applyFill="1" applyBorder="1" applyAlignment="1">
      <alignment vertical="center"/>
    </xf>
    <xf numFmtId="0" fontId="23" fillId="12" borderId="10" xfId="0" applyFont="1" applyFill="1" applyBorder="1" applyAlignment="1">
      <alignment horizontal="center" vertical="center" wrapText="1"/>
    </xf>
    <xf numFmtId="0" fontId="42" fillId="13" borderId="0" xfId="0" applyFont="1" applyFill="1" applyBorder="1" applyAlignment="1">
      <alignment vertical="top" wrapText="1"/>
    </xf>
    <xf numFmtId="0" fontId="42" fillId="13" borderId="37" xfId="0" applyFont="1" applyFill="1" applyBorder="1" applyAlignment="1">
      <alignment vertical="top" wrapText="1"/>
    </xf>
    <xf numFmtId="0" fontId="8" fillId="13" borderId="0" xfId="0" applyFont="1" applyFill="1" applyBorder="1" applyAlignment="1">
      <alignment wrapText="1"/>
    </xf>
    <xf numFmtId="0" fontId="23" fillId="0" borderId="10" xfId="0" applyFont="1" applyFill="1" applyBorder="1" applyAlignment="1">
      <alignment horizontal="left" vertical="top"/>
    </xf>
    <xf numFmtId="0" fontId="23" fillId="0" borderId="10" xfId="0" applyFont="1" applyFill="1" applyBorder="1" applyAlignment="1">
      <alignment horizontal="left" vertical="top" wrapText="1"/>
    </xf>
    <xf numFmtId="0" fontId="8" fillId="13" borderId="0" xfId="0" applyFont="1" applyFill="1" applyBorder="1" applyAlignment="1">
      <alignment horizontal="left" wrapText="1"/>
    </xf>
    <xf numFmtId="0" fontId="27" fillId="8" borderId="20" xfId="0" applyFont="1" applyFill="1" applyBorder="1" applyAlignment="1">
      <alignment horizontal="left" vertical="center"/>
    </xf>
    <xf numFmtId="0" fontId="27" fillId="8" borderId="5" xfId="0" applyFont="1" applyFill="1" applyBorder="1" applyAlignment="1">
      <alignment horizontal="left" vertical="center"/>
    </xf>
    <xf numFmtId="0" fontId="23" fillId="0" borderId="10" xfId="0" applyFont="1" applyFill="1" applyBorder="1" applyAlignment="1">
      <alignment horizontal="left" vertical="center" wrapText="1"/>
    </xf>
    <xf numFmtId="0" fontId="23" fillId="0" borderId="10" xfId="0" applyFont="1" applyFill="1" applyBorder="1" applyAlignment="1">
      <alignment vertical="top"/>
    </xf>
    <xf numFmtId="0" fontId="16" fillId="15" borderId="37" xfId="0" applyFont="1" applyFill="1" applyBorder="1" applyAlignment="1">
      <alignment horizontal="left" vertical="top" wrapText="1"/>
    </xf>
    <xf numFmtId="0" fontId="11" fillId="0" borderId="36" xfId="0" applyFont="1" applyBorder="1" applyAlignment="1"/>
    <xf numFmtId="0" fontId="8" fillId="0" borderId="37" xfId="0" applyFont="1" applyBorder="1" applyAlignment="1"/>
    <xf numFmtId="0" fontId="57" fillId="11" borderId="36" xfId="0" applyFont="1" applyFill="1" applyBorder="1" applyAlignment="1"/>
    <xf numFmtId="0" fontId="34" fillId="11" borderId="37" xfId="0" applyFont="1" applyFill="1" applyBorder="1" applyAlignment="1"/>
    <xf numFmtId="0" fontId="9" fillId="0" borderId="36" xfId="0" applyFont="1" applyBorder="1"/>
    <xf numFmtId="0" fontId="8" fillId="0" borderId="36" xfId="0" applyFont="1" applyBorder="1" applyAlignment="1">
      <alignment horizontal="left"/>
    </xf>
    <xf numFmtId="0" fontId="8" fillId="0" borderId="36" xfId="0" applyFont="1" applyBorder="1" applyAlignment="1">
      <alignment horizontal="right"/>
    </xf>
    <xf numFmtId="0" fontId="0" fillId="13" borderId="37" xfId="0" applyFont="1" applyFill="1" applyBorder="1"/>
    <xf numFmtId="0" fontId="8" fillId="0" borderId="36" xfId="0" applyFont="1" applyFill="1" applyBorder="1" applyAlignment="1">
      <alignment horizontal="left"/>
    </xf>
    <xf numFmtId="0" fontId="8" fillId="13" borderId="37" xfId="0" applyFont="1" applyFill="1" applyBorder="1" applyAlignment="1">
      <alignment horizontal="left" wrapText="1"/>
    </xf>
    <xf numFmtId="0" fontId="8" fillId="0" borderId="36" xfId="0" applyFont="1" applyBorder="1" applyAlignment="1">
      <alignment horizontal="left" vertical="top"/>
    </xf>
    <xf numFmtId="0" fontId="8" fillId="0" borderId="36" xfId="0" applyFont="1" applyBorder="1" applyAlignment="1">
      <alignment vertical="center"/>
    </xf>
    <xf numFmtId="0" fontId="23" fillId="0" borderId="37" xfId="0" applyFont="1" applyFill="1" applyBorder="1" applyAlignment="1">
      <alignment vertical="center"/>
    </xf>
    <xf numFmtId="0" fontId="27" fillId="8" borderId="4" xfId="0" applyFont="1" applyFill="1" applyBorder="1" applyAlignment="1">
      <alignment horizontal="left" vertical="center"/>
    </xf>
    <xf numFmtId="0" fontId="27" fillId="8" borderId="2" xfId="0" applyFont="1" applyFill="1" applyBorder="1" applyAlignment="1">
      <alignment horizontal="left" vertical="center" wrapText="1"/>
    </xf>
    <xf numFmtId="0" fontId="23" fillId="0" borderId="36" xfId="0" applyFont="1" applyFill="1" applyBorder="1" applyAlignment="1">
      <alignment horizontal="left"/>
    </xf>
    <xf numFmtId="0" fontId="23" fillId="12" borderId="2" xfId="0" applyFont="1" applyFill="1" applyBorder="1" applyAlignment="1">
      <alignment horizontal="center" vertical="top"/>
    </xf>
    <xf numFmtId="0" fontId="23" fillId="12" borderId="2" xfId="0" applyFont="1" applyFill="1" applyBorder="1" applyAlignment="1">
      <alignment horizontal="center"/>
    </xf>
    <xf numFmtId="0" fontId="23" fillId="0" borderId="36" xfId="0" applyFont="1" applyFill="1" applyBorder="1" applyAlignment="1"/>
    <xf numFmtId="0" fontId="23" fillId="0" borderId="0" xfId="0" applyFont="1" applyFill="1" applyBorder="1" applyAlignment="1"/>
    <xf numFmtId="0" fontId="23" fillId="0" borderId="37" xfId="0" applyFont="1" applyFill="1" applyBorder="1" applyAlignment="1"/>
    <xf numFmtId="0" fontId="27" fillId="0" borderId="36" xfId="0" applyFont="1" applyFill="1" applyBorder="1" applyAlignment="1">
      <alignment vertical="top"/>
    </xf>
    <xf numFmtId="0" fontId="9" fillId="0" borderId="37" xfId="0" applyFont="1" applyBorder="1" applyAlignment="1">
      <alignment vertical="top" wrapText="1"/>
    </xf>
    <xf numFmtId="0" fontId="23" fillId="0" borderId="36" xfId="0" applyFont="1" applyFill="1" applyBorder="1" applyAlignment="1">
      <alignment horizontal="left" vertical="top"/>
    </xf>
    <xf numFmtId="0" fontId="8" fillId="0" borderId="37" xfId="0" applyFont="1" applyBorder="1" applyAlignment="1">
      <alignment horizontal="left" vertical="top"/>
    </xf>
    <xf numFmtId="0" fontId="23" fillId="0" borderId="2" xfId="0" applyFont="1" applyFill="1" applyBorder="1" applyAlignment="1">
      <alignment horizontal="left" vertical="top"/>
    </xf>
    <xf numFmtId="0" fontId="34" fillId="0" borderId="37" xfId="0" applyFont="1" applyFill="1" applyBorder="1" applyAlignment="1"/>
    <xf numFmtId="0" fontId="23" fillId="0" borderId="2" xfId="0" applyFont="1" applyFill="1" applyBorder="1" applyAlignment="1"/>
    <xf numFmtId="0" fontId="8" fillId="0" borderId="36" xfId="0" applyFont="1" applyBorder="1" applyAlignment="1"/>
    <xf numFmtId="0" fontId="8" fillId="0" borderId="36" xfId="0" applyFont="1" applyBorder="1" applyAlignment="1">
      <alignment horizontal="center"/>
    </xf>
    <xf numFmtId="0" fontId="9" fillId="0" borderId="2" xfId="0" applyFont="1" applyBorder="1" applyAlignment="1">
      <alignment horizontal="center" vertical="top" wrapText="1"/>
    </xf>
    <xf numFmtId="0" fontId="8" fillId="0" borderId="36" xfId="0" applyFont="1" applyBorder="1" applyAlignment="1">
      <alignment vertical="top" wrapText="1"/>
    </xf>
    <xf numFmtId="0" fontId="23" fillId="0" borderId="2" xfId="0" applyFont="1" applyFill="1" applyBorder="1" applyAlignment="1">
      <alignment horizontal="center" vertical="top" wrapText="1"/>
    </xf>
    <xf numFmtId="0" fontId="23" fillId="0" borderId="2" xfId="0" applyFont="1" applyFill="1" applyBorder="1" applyAlignment="1">
      <alignment horizontal="left" vertical="center" wrapText="1"/>
    </xf>
    <xf numFmtId="0" fontId="8" fillId="0" borderId="39" xfId="0" applyFont="1" applyBorder="1" applyAlignment="1"/>
    <xf numFmtId="0" fontId="8" fillId="0" borderId="12" xfId="0" applyFont="1" applyBorder="1" applyAlignment="1">
      <alignment horizontal="left" vertical="top"/>
    </xf>
    <xf numFmtId="0" fontId="23" fillId="0" borderId="12" xfId="0" applyFont="1" applyFill="1" applyBorder="1" applyAlignment="1">
      <alignment horizontal="left" vertical="top"/>
    </xf>
    <xf numFmtId="0" fontId="23" fillId="0" borderId="3" xfId="0" applyFont="1" applyFill="1" applyBorder="1" applyAlignment="1">
      <alignment horizontal="left" vertical="top"/>
    </xf>
    <xf numFmtId="0" fontId="34" fillId="16" borderId="33" xfId="0" applyFont="1" applyFill="1" applyBorder="1" applyAlignment="1"/>
    <xf numFmtId="0" fontId="57" fillId="16" borderId="34" xfId="0" applyFont="1" applyFill="1" applyBorder="1" applyAlignment="1"/>
    <xf numFmtId="0" fontId="34" fillId="16" borderId="34" xfId="0" applyFont="1" applyFill="1" applyBorder="1" applyAlignment="1"/>
    <xf numFmtId="0" fontId="34" fillId="16" borderId="35" xfId="0" applyFont="1" applyFill="1" applyBorder="1" applyAlignment="1"/>
    <xf numFmtId="0" fontId="52" fillId="0" borderId="49" xfId="0" applyFont="1" applyBorder="1" applyAlignment="1"/>
    <xf numFmtId="0" fontId="52" fillId="0" borderId="50" xfId="0" applyFont="1" applyBorder="1" applyAlignment="1"/>
    <xf numFmtId="0" fontId="8" fillId="0" borderId="50" xfId="0" applyFont="1" applyBorder="1" applyAlignment="1"/>
    <xf numFmtId="0" fontId="8" fillId="0" borderId="48" xfId="0" applyFont="1" applyBorder="1" applyAlignment="1"/>
    <xf numFmtId="0" fontId="57" fillId="11" borderId="33" xfId="0" applyFont="1" applyFill="1" applyBorder="1" applyAlignment="1"/>
    <xf numFmtId="0" fontId="34" fillId="11" borderId="34" xfId="0" applyFont="1" applyFill="1" applyBorder="1" applyAlignment="1"/>
    <xf numFmtId="0" fontId="57" fillId="11" borderId="34" xfId="0" applyFont="1" applyFill="1" applyBorder="1" applyAlignment="1"/>
    <xf numFmtId="0" fontId="34" fillId="11" borderId="35" xfId="0" applyFont="1" applyFill="1" applyBorder="1" applyAlignment="1"/>
    <xf numFmtId="0" fontId="23" fillId="0" borderId="39" xfId="0" applyFont="1" applyFill="1" applyBorder="1" applyAlignment="1">
      <alignment horizontal="left" vertical="top"/>
    </xf>
    <xf numFmtId="0" fontId="23" fillId="0" borderId="12" xfId="0" applyFont="1" applyFill="1" applyBorder="1" applyAlignment="1">
      <alignment vertical="top"/>
    </xf>
    <xf numFmtId="0" fontId="23" fillId="0" borderId="39" xfId="0" applyFont="1" applyFill="1" applyBorder="1" applyAlignment="1"/>
    <xf numFmtId="0" fontId="23" fillId="0" borderId="25" xfId="0" applyFont="1" applyFill="1" applyBorder="1" applyAlignment="1"/>
    <xf numFmtId="0" fontId="23" fillId="0" borderId="25" xfId="0" applyFont="1" applyBorder="1" applyAlignment="1">
      <alignment horizontal="left" vertical="center" wrapText="1"/>
    </xf>
    <xf numFmtId="0" fontId="23" fillId="0" borderId="38" xfId="0" applyFont="1" applyFill="1" applyBorder="1" applyAlignment="1"/>
    <xf numFmtId="0" fontId="57" fillId="16" borderId="33" xfId="0" applyFont="1" applyFill="1" applyBorder="1" applyAlignment="1"/>
    <xf numFmtId="0" fontId="27" fillId="12" borderId="10" xfId="0" applyFont="1" applyFill="1" applyBorder="1" applyAlignment="1"/>
    <xf numFmtId="0" fontId="27" fillId="0" borderId="13" xfId="0" applyFont="1" applyFill="1" applyBorder="1" applyAlignment="1">
      <alignment horizontal="left" vertical="center"/>
    </xf>
    <xf numFmtId="0" fontId="27" fillId="0" borderId="5" xfId="0" quotePrefix="1" applyFont="1" applyFill="1" applyBorder="1" applyAlignment="1">
      <alignment horizontal="right" vertical="center"/>
    </xf>
    <xf numFmtId="0" fontId="16" fillId="0" borderId="0" xfId="0" applyFont="1" applyBorder="1" applyAlignment="1" applyProtection="1">
      <alignment horizontal="left" vertical="top" wrapText="1"/>
    </xf>
    <xf numFmtId="0" fontId="16" fillId="0" borderId="0" xfId="0" applyFont="1" applyFill="1" applyBorder="1" applyAlignment="1" applyProtection="1">
      <alignment horizontal="left" vertical="top"/>
    </xf>
    <xf numFmtId="0" fontId="8" fillId="0" borderId="0" xfId="0" applyFont="1" applyAlignment="1">
      <alignment wrapText="1"/>
    </xf>
    <xf numFmtId="14" fontId="16" fillId="0" borderId="4" xfId="0" applyNumberFormat="1" applyFont="1" applyBorder="1" applyAlignment="1">
      <alignment horizontal="left" vertical="top" wrapText="1"/>
    </xf>
    <xf numFmtId="14" fontId="16" fillId="0" borderId="6" xfId="0" applyNumberFormat="1" applyFont="1" applyBorder="1" applyAlignment="1">
      <alignment horizontal="left" vertical="top" wrapText="1"/>
    </xf>
    <xf numFmtId="0" fontId="50" fillId="0" borderId="33" xfId="1" applyFont="1" applyBorder="1" applyAlignment="1" applyProtection="1">
      <alignment vertical="top"/>
    </xf>
    <xf numFmtId="0" fontId="2" fillId="0" borderId="34" xfId="1" applyBorder="1" applyAlignment="1" applyProtection="1">
      <alignment vertical="top"/>
    </xf>
    <xf numFmtId="0" fontId="2" fillId="0" borderId="35" xfId="1" applyFont="1" applyBorder="1" applyAlignment="1" applyProtection="1">
      <alignment vertical="top"/>
    </xf>
    <xf numFmtId="0" fontId="2" fillId="0" borderId="36" xfId="1" applyBorder="1" applyAlignment="1" applyProtection="1">
      <alignment vertical="top"/>
    </xf>
    <xf numFmtId="0" fontId="2" fillId="0" borderId="37" xfId="1" applyFont="1" applyBorder="1" applyAlignment="1" applyProtection="1">
      <alignment vertical="top"/>
    </xf>
    <xf numFmtId="0" fontId="49" fillId="10" borderId="36" xfId="1" applyFont="1" applyFill="1" applyBorder="1" applyAlignment="1" applyProtection="1">
      <alignment horizontal="left" vertical="top"/>
    </xf>
    <xf numFmtId="0" fontId="4" fillId="10" borderId="0" xfId="1" applyFont="1" applyFill="1" applyBorder="1" applyAlignment="1" applyProtection="1">
      <alignment vertical="top"/>
    </xf>
    <xf numFmtId="0" fontId="4" fillId="10" borderId="37" xfId="1" applyFont="1" applyFill="1" applyBorder="1" applyAlignment="1" applyProtection="1">
      <alignment vertical="top"/>
    </xf>
    <xf numFmtId="0" fontId="9" fillId="0" borderId="0" xfId="0" applyFont="1" applyBorder="1" applyProtection="1"/>
    <xf numFmtId="0" fontId="23" fillId="0" borderId="37" xfId="0" applyFont="1" applyBorder="1" applyProtection="1"/>
    <xf numFmtId="0" fontId="22" fillId="0" borderId="0" xfId="1" applyFont="1" applyBorder="1" applyAlignment="1" applyProtection="1">
      <alignment vertical="top"/>
    </xf>
    <xf numFmtId="0" fontId="24" fillId="2" borderId="37" xfId="0" applyFont="1" applyFill="1" applyBorder="1" applyAlignment="1" applyProtection="1">
      <alignment horizontal="left" vertical="top" wrapText="1"/>
      <protection locked="0"/>
    </xf>
    <xf numFmtId="0" fontId="2" fillId="0" borderId="36" xfId="1" applyFill="1" applyBorder="1" applyAlignment="1" applyProtection="1">
      <alignment vertical="top"/>
    </xf>
    <xf numFmtId="0" fontId="6" fillId="0" borderId="0" xfId="1" applyFont="1" applyFill="1" applyBorder="1" applyAlignment="1" applyProtection="1">
      <alignment vertical="top"/>
    </xf>
    <xf numFmtId="0" fontId="23" fillId="0" borderId="37" xfId="0" applyFont="1" applyFill="1" applyBorder="1" applyAlignment="1" applyProtection="1">
      <alignment horizontal="left" vertical="top" wrapText="1"/>
    </xf>
    <xf numFmtId="0" fontId="16" fillId="0" borderId="0" xfId="0" applyFont="1" applyBorder="1" applyAlignment="1" applyProtection="1">
      <alignment horizontal="left"/>
    </xf>
    <xf numFmtId="0" fontId="23" fillId="2" borderId="37" xfId="0" applyFont="1" applyFill="1" applyBorder="1" applyAlignment="1" applyProtection="1">
      <alignment horizontal="left" vertical="top" wrapText="1"/>
      <protection locked="0"/>
    </xf>
    <xf numFmtId="0" fontId="6" fillId="0" borderId="0" xfId="1" applyFont="1" applyBorder="1" applyProtection="1"/>
    <xf numFmtId="49" fontId="23" fillId="2" borderId="37" xfId="0" applyNumberFormat="1" applyFont="1" applyFill="1" applyBorder="1" applyAlignment="1" applyProtection="1">
      <alignment horizontal="left" vertical="top" wrapText="1"/>
      <protection locked="0"/>
    </xf>
    <xf numFmtId="0" fontId="13" fillId="0" borderId="0" xfId="0" applyFont="1" applyBorder="1" applyAlignment="1" applyProtection="1">
      <alignment horizontal="left" vertical="top"/>
    </xf>
    <xf numFmtId="0" fontId="19" fillId="0" borderId="0" xfId="0" applyFont="1" applyBorder="1" applyAlignment="1" applyProtection="1">
      <alignment horizontal="left"/>
    </xf>
    <xf numFmtId="3" fontId="2" fillId="2" borderId="37" xfId="1" quotePrefix="1" applyNumberFormat="1" applyFill="1" applyBorder="1" applyAlignment="1">
      <alignment horizontal="left"/>
    </xf>
    <xf numFmtId="49" fontId="41" fillId="2" borderId="37" xfId="2" applyNumberFormat="1" applyFill="1" applyBorder="1" applyAlignment="1" applyProtection="1">
      <alignment horizontal="left" vertical="top" wrapText="1"/>
      <protection locked="0"/>
    </xf>
    <xf numFmtId="0" fontId="13" fillId="0" borderId="0" xfId="0" applyFont="1" applyBorder="1" applyAlignment="1" applyProtection="1">
      <alignment horizontal="left"/>
    </xf>
    <xf numFmtId="0" fontId="41" fillId="2" borderId="37" xfId="2" applyFill="1" applyBorder="1" applyAlignment="1" applyProtection="1">
      <alignment horizontal="left" vertical="top" wrapText="1"/>
      <protection locked="0"/>
    </xf>
    <xf numFmtId="0" fontId="23" fillId="0" borderId="37" xfId="0" applyFont="1" applyBorder="1" applyAlignment="1" applyProtection="1">
      <alignment horizontal="left"/>
    </xf>
    <xf numFmtId="0" fontId="19" fillId="0" borderId="0" xfId="0" applyFont="1" applyBorder="1" applyAlignment="1">
      <alignment vertical="top"/>
    </xf>
    <xf numFmtId="0" fontId="23" fillId="0" borderId="37" xfId="0" applyFont="1" applyBorder="1" applyAlignment="1" applyProtection="1">
      <alignment horizontal="right"/>
    </xf>
    <xf numFmtId="0" fontId="16" fillId="0" borderId="0" xfId="0" applyFont="1" applyBorder="1" applyAlignment="1" applyProtection="1">
      <alignment horizontal="left" vertical="top"/>
    </xf>
    <xf numFmtId="0" fontId="23" fillId="0" borderId="37" xfId="0" applyFont="1" applyFill="1" applyBorder="1" applyAlignment="1" applyProtection="1">
      <alignment horizontal="left" vertical="top" wrapText="1"/>
      <protection locked="0"/>
    </xf>
    <xf numFmtId="0" fontId="4" fillId="0" borderId="36" xfId="1" applyFont="1" applyBorder="1" applyAlignment="1" applyProtection="1">
      <alignment vertical="top"/>
    </xf>
    <xf numFmtId="0" fontId="8" fillId="2" borderId="37" xfId="0" applyFont="1" applyFill="1" applyBorder="1" applyAlignment="1">
      <alignment vertical="top" wrapText="1"/>
    </xf>
    <xf numFmtId="0" fontId="9" fillId="0" borderId="36" xfId="0" applyFont="1" applyBorder="1" applyAlignment="1"/>
    <xf numFmtId="0" fontId="13" fillId="0" borderId="0" xfId="0" applyFont="1" applyBorder="1" applyAlignment="1">
      <alignment horizontal="left" vertical="top"/>
    </xf>
    <xf numFmtId="0" fontId="0" fillId="0" borderId="0" xfId="0" applyBorder="1" applyAlignment="1">
      <alignment vertical="top"/>
    </xf>
    <xf numFmtId="0" fontId="2" fillId="2" borderId="37" xfId="1" applyFill="1" applyBorder="1" applyAlignment="1">
      <alignment wrapText="1"/>
    </xf>
    <xf numFmtId="0" fontId="16" fillId="0" borderId="0" xfId="0" applyFont="1" applyBorder="1" applyAlignment="1">
      <alignment horizontal="left" vertical="top" wrapText="1" indent="1"/>
    </xf>
    <xf numFmtId="0" fontId="2" fillId="0" borderId="36" xfId="1" applyBorder="1" applyAlignment="1" applyProtection="1"/>
    <xf numFmtId="0" fontId="2" fillId="0" borderId="37" xfId="1" applyFont="1" applyBorder="1" applyAlignment="1" applyProtection="1"/>
    <xf numFmtId="0" fontId="16" fillId="0" borderId="0" xfId="0" applyFont="1" applyFill="1" applyBorder="1" applyAlignment="1">
      <alignment horizontal="left" vertical="top" wrapText="1"/>
    </xf>
    <xf numFmtId="0" fontId="43" fillId="2" borderId="37" xfId="0" applyFont="1" applyFill="1" applyBorder="1" applyAlignment="1">
      <alignment vertical="top" wrapText="1"/>
    </xf>
    <xf numFmtId="0" fontId="2" fillId="0" borderId="39" xfId="1" applyBorder="1" applyAlignment="1" applyProtection="1">
      <alignment vertical="top"/>
    </xf>
    <xf numFmtId="0" fontId="2" fillId="0" borderId="25" xfId="1" applyBorder="1" applyAlignment="1" applyProtection="1">
      <alignment vertical="top"/>
    </xf>
    <xf numFmtId="0" fontId="2" fillId="0" borderId="38" xfId="1" applyFont="1" applyBorder="1" applyAlignment="1" applyProtection="1">
      <alignment vertical="top"/>
    </xf>
    <xf numFmtId="0" fontId="45" fillId="9" borderId="33" xfId="0" applyFont="1" applyFill="1" applyBorder="1" applyAlignment="1" applyProtection="1"/>
    <xf numFmtId="0" fontId="9" fillId="9" borderId="34" xfId="0" applyFont="1" applyFill="1" applyBorder="1" applyAlignment="1" applyProtection="1">
      <alignment vertical="top"/>
    </xf>
    <xf numFmtId="0" fontId="53" fillId="9" borderId="34" xfId="0" applyFont="1" applyFill="1" applyBorder="1" applyAlignment="1" applyProtection="1">
      <alignment vertical="top"/>
    </xf>
    <xf numFmtId="0" fontId="8" fillId="9" borderId="34" xfId="0" applyFont="1" applyFill="1" applyBorder="1" applyAlignment="1" applyProtection="1">
      <alignment vertical="top"/>
    </xf>
    <xf numFmtId="0" fontId="8" fillId="9" borderId="35" xfId="0" applyFont="1" applyFill="1" applyBorder="1" applyAlignment="1" applyProtection="1">
      <alignment horizontal="left"/>
    </xf>
    <xf numFmtId="0" fontId="0" fillId="0" borderId="33" xfId="0" applyBorder="1" applyProtection="1"/>
    <xf numFmtId="0" fontId="30" fillId="5" borderId="51" xfId="0" applyFont="1" applyFill="1" applyBorder="1" applyAlignment="1" applyProtection="1">
      <alignment vertical="center"/>
    </xf>
    <xf numFmtId="0" fontId="30" fillId="5" borderId="52" xfId="0" applyFont="1" applyFill="1" applyBorder="1" applyAlignment="1" applyProtection="1">
      <alignment vertical="center"/>
    </xf>
    <xf numFmtId="0" fontId="15" fillId="5" borderId="35" xfId="0" applyFont="1" applyFill="1" applyBorder="1" applyAlignment="1" applyProtection="1">
      <alignment horizontal="left" vertical="center"/>
    </xf>
    <xf numFmtId="0" fontId="16" fillId="14" borderId="10" xfId="0" applyFont="1" applyFill="1" applyBorder="1" applyAlignment="1" applyProtection="1">
      <alignment horizontal="center" vertical="top" wrapText="1"/>
    </xf>
    <xf numFmtId="0" fontId="21" fillId="0" borderId="0" xfId="0" applyFont="1" applyFill="1" applyAlignment="1"/>
    <xf numFmtId="0" fontId="8" fillId="0" borderId="0" xfId="0" applyFont="1" applyFill="1" applyAlignment="1">
      <alignment horizontal="center" vertical="top"/>
    </xf>
    <xf numFmtId="0" fontId="12" fillId="0" borderId="0" xfId="0" applyFont="1" applyFill="1" applyAlignment="1"/>
    <xf numFmtId="14" fontId="16" fillId="0" borderId="22" xfId="0" applyNumberFormat="1" applyFont="1" applyBorder="1" applyAlignment="1">
      <alignment horizontal="left" vertical="top" wrapText="1"/>
    </xf>
    <xf numFmtId="14" fontId="16" fillId="0" borderId="36" xfId="0" applyNumberFormat="1" applyFont="1" applyBorder="1" applyAlignment="1">
      <alignment horizontal="left" vertical="top" wrapText="1"/>
    </xf>
    <xf numFmtId="0" fontId="45" fillId="8" borderId="36" xfId="0" applyFont="1" applyFill="1" applyBorder="1" applyAlignment="1"/>
    <xf numFmtId="0" fontId="13" fillId="8" borderId="37" xfId="0" applyFont="1" applyFill="1" applyBorder="1" applyAlignment="1">
      <alignment horizontal="left" vertical="top" wrapText="1"/>
    </xf>
    <xf numFmtId="0" fontId="8" fillId="0" borderId="0" xfId="0" applyFont="1" applyBorder="1" applyAlignment="1">
      <alignment horizontal="center" wrapText="1"/>
    </xf>
    <xf numFmtId="0" fontId="15" fillId="5" borderId="35" xfId="0" applyFont="1" applyFill="1" applyBorder="1" applyAlignment="1" applyProtection="1">
      <alignment vertical="center" wrapText="1"/>
    </xf>
    <xf numFmtId="0" fontId="36" fillId="3" borderId="1" xfId="0" applyFont="1" applyFill="1" applyBorder="1" applyAlignment="1">
      <alignment horizontal="left" vertical="center" wrapText="1"/>
    </xf>
    <xf numFmtId="14" fontId="16" fillId="0" borderId="4" xfId="0" applyNumberFormat="1" applyFont="1" applyFill="1" applyBorder="1" applyAlignment="1">
      <alignment horizontal="left" vertical="top" wrapText="1"/>
    </xf>
    <xf numFmtId="0" fontId="8" fillId="0" borderId="0" xfId="0" quotePrefix="1" applyFont="1" applyFill="1" applyAlignment="1">
      <alignment horizontal="left"/>
    </xf>
    <xf numFmtId="0" fontId="8" fillId="0" borderId="0" xfId="0" quotePrefix="1" applyFont="1" applyFill="1" applyAlignment="1">
      <alignment horizontal="center" wrapText="1"/>
    </xf>
    <xf numFmtId="0" fontId="16" fillId="0" borderId="0" xfId="0" quotePrefix="1" applyFont="1" applyFill="1" applyAlignment="1">
      <alignment horizontal="left" vertical="top" wrapText="1"/>
    </xf>
    <xf numFmtId="0" fontId="35" fillId="0" borderId="0" xfId="0" applyFont="1" applyFill="1"/>
    <xf numFmtId="0" fontId="1" fillId="0" borderId="0" xfId="0" applyFont="1" applyFill="1" applyAlignment="1"/>
    <xf numFmtId="0" fontId="42" fillId="13" borderId="0" xfId="0" applyFont="1" applyFill="1" applyBorder="1" applyAlignment="1">
      <alignment wrapText="1"/>
    </xf>
    <xf numFmtId="0" fontId="42" fillId="13" borderId="0" xfId="0" applyFont="1" applyFill="1" applyBorder="1" applyAlignment="1">
      <alignment horizontal="left" wrapText="1"/>
    </xf>
    <xf numFmtId="0" fontId="42" fillId="13" borderId="37" xfId="0" applyFont="1" applyFill="1" applyBorder="1" applyAlignment="1">
      <alignment horizontal="left" wrapText="1"/>
    </xf>
    <xf numFmtId="0" fontId="8" fillId="13" borderId="0" xfId="0" applyFont="1" applyFill="1" applyBorder="1" applyAlignment="1">
      <alignment wrapText="1"/>
    </xf>
    <xf numFmtId="0" fontId="8" fillId="13" borderId="37" xfId="0" applyFont="1" applyFill="1" applyBorder="1" applyAlignment="1">
      <alignment wrapText="1"/>
    </xf>
    <xf numFmtId="0" fontId="13" fillId="0" borderId="10" xfId="0" applyFont="1" applyBorder="1" applyAlignment="1">
      <alignment vertical="top" wrapText="1"/>
    </xf>
    <xf numFmtId="0" fontId="0" fillId="13" borderId="0" xfId="0" applyFill="1" applyBorder="1"/>
    <xf numFmtId="0" fontId="0" fillId="13" borderId="37" xfId="0" applyFill="1" applyBorder="1"/>
    <xf numFmtId="0" fontId="16" fillId="13" borderId="0" xfId="0" applyFont="1" applyFill="1" applyBorder="1" applyAlignment="1">
      <alignment horizontal="left"/>
    </xf>
    <xf numFmtId="0" fontId="16" fillId="13" borderId="37" xfId="0" applyFont="1" applyFill="1" applyBorder="1" applyAlignment="1">
      <alignment horizontal="left"/>
    </xf>
    <xf numFmtId="0" fontId="23" fillId="2" borderId="37" xfId="0" applyFont="1" applyFill="1" applyBorder="1" applyAlignment="1" applyProtection="1">
      <alignment vertical="top" wrapText="1"/>
      <protection locked="0"/>
    </xf>
    <xf numFmtId="0" fontId="9" fillId="0" borderId="0" xfId="0" applyFont="1" applyAlignment="1">
      <alignment wrapText="1"/>
    </xf>
    <xf numFmtId="0" fontId="23" fillId="0" borderId="0" xfId="0" applyFont="1" applyFill="1" applyAlignment="1">
      <alignment horizontal="left" vertical="top" wrapText="1"/>
    </xf>
    <xf numFmtId="14" fontId="16" fillId="0" borderId="13" xfId="0" applyNumberFormat="1" applyFont="1" applyBorder="1" applyAlignment="1">
      <alignment horizontal="left" vertical="top" wrapText="1"/>
    </xf>
    <xf numFmtId="14" fontId="16" fillId="0" borderId="5" xfId="0" applyNumberFormat="1" applyFont="1" applyBorder="1" applyAlignment="1">
      <alignment horizontal="left" vertical="top" wrapText="1"/>
    </xf>
    <xf numFmtId="14" fontId="16" fillId="0" borderId="14" xfId="0" applyNumberFormat="1" applyFont="1" applyBorder="1" applyAlignment="1">
      <alignment horizontal="left" vertical="top" wrapText="1"/>
    </xf>
    <xf numFmtId="14" fontId="16" fillId="0" borderId="30" xfId="0" applyNumberFormat="1" applyFont="1" applyBorder="1" applyAlignment="1">
      <alignment horizontal="left" vertical="top" wrapText="1"/>
    </xf>
    <xf numFmtId="0" fontId="8" fillId="0" borderId="0" xfId="0" applyFont="1" applyFill="1" applyAlignment="1">
      <alignment wrapText="1"/>
    </xf>
    <xf numFmtId="0" fontId="8" fillId="0" borderId="0" xfId="0" applyFont="1" applyFill="1" applyAlignment="1">
      <alignment vertical="top" wrapText="1"/>
    </xf>
    <xf numFmtId="0" fontId="8" fillId="0" borderId="0" xfId="0" quotePrefix="1" applyFont="1" applyFill="1" applyAlignment="1">
      <alignment horizontal="left" wrapText="1"/>
    </xf>
    <xf numFmtId="0" fontId="8" fillId="0" borderId="0" xfId="0" applyFont="1" applyAlignment="1">
      <alignment vertical="top" wrapText="1"/>
    </xf>
    <xf numFmtId="0" fontId="8" fillId="0" borderId="0" xfId="0" applyFont="1" applyAlignment="1">
      <alignment wrapText="1"/>
    </xf>
    <xf numFmtId="0" fontId="9" fillId="3" borderId="32" xfId="0" applyFont="1" applyFill="1" applyBorder="1" applyAlignment="1">
      <alignment horizontal="left" vertical="center"/>
    </xf>
    <xf numFmtId="0" fontId="9" fillId="3" borderId="29" xfId="0" applyFont="1" applyFill="1" applyBorder="1" applyAlignment="1">
      <alignment horizontal="left" vertical="center"/>
    </xf>
    <xf numFmtId="0" fontId="8" fillId="0" borderId="13" xfId="0" applyFont="1" applyBorder="1" applyAlignment="1">
      <alignment horizontal="left" vertical="top" wrapText="1"/>
    </xf>
    <xf numFmtId="0" fontId="8" fillId="0" borderId="5" xfId="0" applyFont="1" applyBorder="1" applyAlignment="1">
      <alignment horizontal="left" vertical="top" wrapText="1"/>
    </xf>
    <xf numFmtId="0" fontId="23" fillId="0" borderId="13" xfId="0" applyFont="1" applyBorder="1" applyAlignment="1">
      <alignment horizontal="left" vertical="top" wrapText="1"/>
    </xf>
    <xf numFmtId="0" fontId="23" fillId="0" borderId="5" xfId="0" applyFont="1" applyBorder="1" applyAlignment="1">
      <alignment horizontal="left" vertical="top" wrapText="1"/>
    </xf>
    <xf numFmtId="14" fontId="8" fillId="0" borderId="13" xfId="0" applyNumberFormat="1" applyFont="1" applyBorder="1" applyAlignment="1">
      <alignment horizontal="left" vertical="top" wrapText="1"/>
    </xf>
    <xf numFmtId="14" fontId="8" fillId="0" borderId="5" xfId="0" applyNumberFormat="1" applyFont="1" applyBorder="1" applyAlignment="1">
      <alignment horizontal="left" vertical="top" wrapText="1"/>
    </xf>
    <xf numFmtId="0" fontId="9" fillId="3" borderId="32" xfId="0" applyFont="1" applyFill="1" applyBorder="1" applyAlignment="1">
      <alignment vertical="center"/>
    </xf>
    <xf numFmtId="0" fontId="9" fillId="3" borderId="29" xfId="0" applyFont="1" applyFill="1" applyBorder="1" applyAlignment="1">
      <alignment vertical="center"/>
    </xf>
    <xf numFmtId="0" fontId="8" fillId="0" borderId="13"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3" xfId="0" applyFont="1" applyBorder="1" applyAlignment="1">
      <alignment horizontal="left" vertical="top"/>
    </xf>
    <xf numFmtId="0" fontId="8" fillId="0" borderId="5" xfId="0" applyFont="1" applyBorder="1" applyAlignment="1">
      <alignment horizontal="left" vertical="top"/>
    </xf>
    <xf numFmtId="0" fontId="13" fillId="3" borderId="13" xfId="0" applyFont="1" applyFill="1" applyBorder="1" applyAlignment="1">
      <alignment horizontal="left" vertical="center"/>
    </xf>
    <xf numFmtId="0" fontId="13" fillId="3" borderId="5" xfId="0" applyFont="1" applyFill="1" applyBorder="1" applyAlignment="1">
      <alignment horizontal="left" vertical="center"/>
    </xf>
    <xf numFmtId="0" fontId="27" fillId="6" borderId="0" xfId="0" applyFont="1" applyFill="1" applyAlignment="1">
      <alignment horizontal="left" wrapText="1"/>
    </xf>
    <xf numFmtId="0" fontId="23" fillId="6" borderId="0" xfId="0" applyFont="1" applyFill="1" applyAlignment="1">
      <alignment horizontal="left" wrapText="1"/>
    </xf>
    <xf numFmtId="0" fontId="23" fillId="6" borderId="0" xfId="0" applyFont="1" applyFill="1" applyAlignment="1">
      <alignment horizontal="left"/>
    </xf>
    <xf numFmtId="0" fontId="23" fillId="6" borderId="0" xfId="0" applyFont="1" applyFill="1" applyAlignment="1"/>
    <xf numFmtId="0" fontId="9" fillId="3" borderId="32" xfId="0" applyFont="1" applyFill="1" applyBorder="1" applyAlignment="1">
      <alignment vertical="center" wrapText="1"/>
    </xf>
    <xf numFmtId="0" fontId="9" fillId="3" borderId="29" xfId="0" applyFont="1" applyFill="1" applyBorder="1" applyAlignment="1">
      <alignment vertical="center" wrapText="1"/>
    </xf>
    <xf numFmtId="0" fontId="8" fillId="0" borderId="13" xfId="0" applyFont="1" applyBorder="1" applyAlignment="1">
      <alignment vertical="top" wrapText="1"/>
    </xf>
    <xf numFmtId="0" fontId="8" fillId="0" borderId="5" xfId="0" applyFont="1" applyBorder="1" applyAlignment="1">
      <alignment vertical="top" wrapText="1"/>
    </xf>
    <xf numFmtId="0" fontId="16" fillId="0" borderId="0" xfId="0" applyFont="1" applyFill="1" applyBorder="1" applyAlignment="1" applyProtection="1">
      <alignment horizontal="left" vertical="top"/>
    </xf>
    <xf numFmtId="0" fontId="8"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xf>
    <xf numFmtId="0" fontId="8" fillId="6" borderId="0" xfId="0" applyFont="1" applyFill="1" applyBorder="1" applyAlignment="1" applyProtection="1">
      <alignment horizontal="left" vertical="top" wrapText="1"/>
    </xf>
    <xf numFmtId="14" fontId="8" fillId="6" borderId="0" xfId="0" applyNumberFormat="1" applyFont="1" applyFill="1" applyBorder="1" applyAlignment="1" applyProtection="1">
      <alignment horizontal="left" vertical="top" wrapText="1"/>
    </xf>
    <xf numFmtId="0" fontId="16" fillId="0" borderId="0" xfId="0" applyFont="1" applyBorder="1" applyAlignment="1" applyProtection="1">
      <alignment horizontal="left" vertical="top" wrapText="1"/>
    </xf>
    <xf numFmtId="14" fontId="8" fillId="2" borderId="0" xfId="0" applyNumberFormat="1" applyFont="1" applyFill="1" applyBorder="1" applyAlignment="1" applyProtection="1">
      <alignment horizontal="left" vertical="top" wrapText="1"/>
      <protection locked="0"/>
    </xf>
    <xf numFmtId="0" fontId="8" fillId="2" borderId="0" xfId="0" applyFont="1" applyFill="1" applyBorder="1" applyAlignment="1" applyProtection="1">
      <alignment vertical="top" wrapText="1"/>
    </xf>
    <xf numFmtId="0" fontId="13" fillId="0" borderId="0" xfId="0" applyFont="1" applyFill="1" applyBorder="1" applyAlignment="1" applyProtection="1">
      <alignment horizontal="left" vertical="top" wrapText="1"/>
    </xf>
    <xf numFmtId="0" fontId="9" fillId="6" borderId="0" xfId="0" applyFont="1" applyFill="1" applyBorder="1" applyAlignment="1" applyProtection="1">
      <alignment horizontal="left" vertical="top" wrapText="1"/>
    </xf>
    <xf numFmtId="14" fontId="8" fillId="2" borderId="0" xfId="0" quotePrefix="1" applyNumberFormat="1" applyFont="1" applyFill="1" applyBorder="1" applyAlignment="1" applyProtection="1">
      <alignment horizontal="left" vertical="top" wrapText="1"/>
    </xf>
    <xf numFmtId="14" fontId="8" fillId="2" borderId="0" xfId="0" applyNumberFormat="1" applyFont="1" applyFill="1" applyBorder="1" applyAlignment="1" applyProtection="1">
      <alignment horizontal="left" vertical="top" wrapText="1"/>
    </xf>
    <xf numFmtId="14" fontId="8" fillId="6" borderId="0" xfId="0" applyNumberFormat="1" applyFont="1" applyFill="1" applyBorder="1" applyAlignment="1" applyProtection="1">
      <alignment vertical="top" wrapText="1"/>
    </xf>
    <xf numFmtId="0" fontId="8" fillId="0" borderId="0" xfId="0" applyFont="1" applyFill="1" applyBorder="1" applyAlignment="1" applyProtection="1">
      <alignment horizontal="left" vertical="center" wrapText="1"/>
      <protection locked="0"/>
    </xf>
    <xf numFmtId="0" fontId="8" fillId="0" borderId="37" xfId="0" applyFont="1" applyFill="1" applyBorder="1" applyAlignment="1" applyProtection="1">
      <alignment horizontal="left" vertical="center" wrapText="1"/>
      <protection locked="0"/>
    </xf>
    <xf numFmtId="14" fontId="8" fillId="2" borderId="0" xfId="0" applyNumberFormat="1" applyFont="1" applyFill="1" applyBorder="1" applyAlignment="1">
      <alignment horizontal="center" wrapText="1"/>
    </xf>
    <xf numFmtId="0" fontId="16" fillId="13" borderId="0" xfId="0" applyFont="1" applyFill="1" applyBorder="1" applyAlignment="1">
      <alignment horizontal="left" vertical="top" wrapText="1"/>
    </xf>
    <xf numFmtId="0" fontId="13" fillId="0" borderId="0" xfId="0" applyFont="1" applyBorder="1" applyAlignment="1" applyProtection="1">
      <alignment wrapText="1"/>
    </xf>
    <xf numFmtId="0" fontId="13" fillId="0" borderId="37" xfId="0" applyFont="1" applyBorder="1" applyAlignment="1" applyProtection="1">
      <alignment wrapText="1"/>
    </xf>
    <xf numFmtId="0" fontId="39" fillId="13" borderId="0" xfId="0" applyFont="1" applyFill="1" applyBorder="1" applyAlignment="1">
      <alignment horizontal="left" vertical="top" wrapText="1"/>
    </xf>
    <xf numFmtId="0" fontId="39" fillId="13" borderId="37" xfId="0" applyFont="1" applyFill="1" applyBorder="1" applyAlignment="1">
      <alignment horizontal="left" vertical="top" wrapText="1"/>
    </xf>
    <xf numFmtId="0" fontId="53" fillId="13" borderId="0" xfId="0" applyFont="1" applyFill="1" applyBorder="1" applyAlignment="1">
      <alignment horizontal="left" wrapText="1"/>
    </xf>
    <xf numFmtId="0" fontId="53" fillId="13" borderId="37" xfId="0" applyFont="1" applyFill="1" applyBorder="1" applyAlignment="1">
      <alignment horizontal="left" wrapText="1"/>
    </xf>
    <xf numFmtId="0" fontId="42" fillId="13" borderId="0" xfId="0" applyFont="1" applyFill="1" applyBorder="1" applyAlignment="1">
      <alignment wrapText="1"/>
    </xf>
    <xf numFmtId="0" fontId="42" fillId="13" borderId="37" xfId="0" applyFont="1" applyFill="1" applyBorder="1" applyAlignment="1">
      <alignment wrapText="1"/>
    </xf>
    <xf numFmtId="0" fontId="8" fillId="13" borderId="0" xfId="0" applyFont="1" applyFill="1" applyBorder="1" applyAlignment="1">
      <alignment wrapText="1"/>
    </xf>
    <xf numFmtId="0" fontId="8" fillId="13" borderId="37" xfId="0" applyFont="1" applyFill="1" applyBorder="1" applyAlignment="1">
      <alignment wrapText="1"/>
    </xf>
    <xf numFmtId="0" fontId="8" fillId="13" borderId="25" xfId="0" applyFont="1" applyFill="1" applyBorder="1" applyAlignment="1">
      <alignment wrapText="1"/>
    </xf>
    <xf numFmtId="0" fontId="8" fillId="13" borderId="38" xfId="0" applyFont="1" applyFill="1" applyBorder="1" applyAlignment="1">
      <alignment wrapText="1"/>
    </xf>
    <xf numFmtId="0" fontId="42" fillId="13" borderId="0" xfId="0" applyFont="1" applyFill="1" applyBorder="1" applyAlignment="1">
      <alignment horizontal="left" wrapText="1"/>
    </xf>
    <xf numFmtId="0" fontId="42" fillId="13" borderId="37" xfId="0" applyFont="1" applyFill="1" applyBorder="1" applyAlignment="1">
      <alignment horizontal="left" wrapText="1"/>
    </xf>
    <xf numFmtId="0" fontId="42" fillId="13" borderId="0" xfId="0" applyFont="1" applyFill="1" applyBorder="1" applyAlignment="1">
      <alignment vertical="top" wrapText="1"/>
    </xf>
    <xf numFmtId="0" fontId="42" fillId="13" borderId="37" xfId="0" applyFont="1" applyFill="1" applyBorder="1" applyAlignment="1">
      <alignment vertical="top" wrapText="1"/>
    </xf>
    <xf numFmtId="0" fontId="39" fillId="13" borderId="0" xfId="0" applyFont="1" applyFill="1" applyBorder="1" applyAlignment="1">
      <alignment vertical="top" wrapText="1"/>
    </xf>
    <xf numFmtId="0" fontId="39" fillId="13" borderId="37" xfId="0" applyFont="1" applyFill="1" applyBorder="1" applyAlignment="1">
      <alignment vertical="top" wrapText="1"/>
    </xf>
    <xf numFmtId="0" fontId="13" fillId="0" borderId="0" xfId="0" applyFont="1" applyFill="1" applyBorder="1" applyAlignment="1" applyProtection="1">
      <alignment vertical="top"/>
    </xf>
    <xf numFmtId="0" fontId="13" fillId="0" borderId="37" xfId="0" applyFont="1" applyFill="1" applyBorder="1" applyAlignment="1" applyProtection="1">
      <alignment vertical="top"/>
    </xf>
    <xf numFmtId="0" fontId="23" fillId="13" borderId="25" xfId="0" applyFont="1" applyFill="1" applyBorder="1" applyAlignment="1">
      <alignment horizontal="left" vertical="top" wrapText="1"/>
    </xf>
    <xf numFmtId="0" fontId="23" fillId="13" borderId="38" xfId="0" applyFont="1" applyFill="1" applyBorder="1" applyAlignment="1">
      <alignment horizontal="left" vertical="top" wrapText="1"/>
    </xf>
    <xf numFmtId="0" fontId="13" fillId="0" borderId="0" xfId="0" applyFont="1" applyBorder="1" applyAlignment="1" applyProtection="1">
      <alignment vertical="top"/>
    </xf>
    <xf numFmtId="0" fontId="13" fillId="0" borderId="37" xfId="0" applyFont="1" applyBorder="1" applyAlignment="1" applyProtection="1">
      <alignment vertical="top"/>
    </xf>
    <xf numFmtId="0" fontId="23" fillId="2" borderId="0" xfId="0" applyFont="1" applyFill="1" applyBorder="1" applyAlignment="1">
      <alignment horizontal="left" wrapText="1"/>
    </xf>
    <xf numFmtId="0" fontId="23" fillId="0" borderId="13" xfId="0" applyFont="1" applyFill="1" applyBorder="1" applyAlignment="1">
      <alignment horizontal="left" vertical="top"/>
    </xf>
    <xf numFmtId="0" fontId="23" fillId="0" borderId="20" xfId="0" applyFont="1" applyFill="1" applyBorder="1" applyAlignment="1">
      <alignment horizontal="left" vertical="top"/>
    </xf>
    <xf numFmtId="0" fontId="23" fillId="0" borderId="5" xfId="0" applyFont="1" applyFill="1" applyBorder="1" applyAlignment="1">
      <alignment horizontal="left" vertical="top"/>
    </xf>
    <xf numFmtId="0" fontId="23" fillId="0" borderId="12" xfId="0" applyFont="1" applyFill="1" applyBorder="1" applyAlignment="1">
      <alignment horizontal="left" vertical="top"/>
    </xf>
    <xf numFmtId="0" fontId="9" fillId="0" borderId="10" xfId="0" applyFont="1" applyBorder="1" applyAlignment="1">
      <alignment horizontal="center" vertical="top" wrapText="1"/>
    </xf>
    <xf numFmtId="0" fontId="23" fillId="0" borderId="10" xfId="0" applyFont="1" applyFill="1" applyBorder="1" applyAlignment="1">
      <alignment horizontal="left" vertical="top" wrapText="1"/>
    </xf>
    <xf numFmtId="0" fontId="23" fillId="0" borderId="13"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9" fillId="13" borderId="0" xfId="0" applyFont="1" applyFill="1" applyBorder="1" applyAlignment="1">
      <alignment horizontal="left" wrapText="1"/>
    </xf>
    <xf numFmtId="0" fontId="9" fillId="13" borderId="37" xfId="0" applyFont="1" applyFill="1" applyBorder="1" applyAlignment="1">
      <alignment horizontal="left" wrapText="1"/>
    </xf>
    <xf numFmtId="0" fontId="23" fillId="13" borderId="10" xfId="0" applyFont="1" applyFill="1" applyBorder="1" applyAlignment="1">
      <alignment horizontal="left" vertical="top" wrapText="1"/>
    </xf>
    <xf numFmtId="0" fontId="23" fillId="0" borderId="45" xfId="0" quotePrefix="1" applyFont="1" applyBorder="1" applyAlignment="1">
      <alignment vertical="top" wrapText="1"/>
    </xf>
    <xf numFmtId="0" fontId="23" fillId="0" borderId="46" xfId="0" quotePrefix="1" applyFont="1" applyBorder="1" applyAlignment="1">
      <alignment vertical="top" wrapText="1"/>
    </xf>
    <xf numFmtId="0" fontId="8" fillId="13" borderId="0" xfId="0" applyFont="1" applyFill="1" applyBorder="1" applyAlignment="1">
      <alignment horizontal="left" wrapText="1"/>
    </xf>
    <xf numFmtId="0" fontId="8" fillId="13" borderId="37" xfId="0" applyFont="1" applyFill="1" applyBorder="1" applyAlignment="1">
      <alignment horizontal="left" wrapText="1"/>
    </xf>
    <xf numFmtId="0" fontId="8" fillId="13" borderId="0" xfId="0" applyFont="1" applyFill="1" applyBorder="1" applyAlignment="1">
      <alignment vertical="top" wrapText="1"/>
    </xf>
    <xf numFmtId="0" fontId="8" fillId="13" borderId="37" xfId="0" applyFont="1" applyFill="1" applyBorder="1" applyAlignment="1">
      <alignment vertical="top" wrapText="1"/>
    </xf>
    <xf numFmtId="0" fontId="27" fillId="8" borderId="47" xfId="0" applyFont="1" applyFill="1" applyBorder="1" applyAlignment="1">
      <alignment horizontal="left" vertical="center"/>
    </xf>
    <xf numFmtId="0" fontId="27" fillId="8" borderId="20" xfId="0" applyFont="1" applyFill="1" applyBorder="1" applyAlignment="1">
      <alignment horizontal="left" vertical="center"/>
    </xf>
    <xf numFmtId="0" fontId="27" fillId="8" borderId="5" xfId="0" applyFont="1" applyFill="1" applyBorder="1" applyAlignment="1">
      <alignment horizontal="left" vertical="center"/>
    </xf>
    <xf numFmtId="0" fontId="23" fillId="0" borderId="13" xfId="0" quotePrefix="1" applyFont="1" applyBorder="1" applyAlignment="1">
      <alignment vertical="top" wrapText="1"/>
    </xf>
    <xf numFmtId="0" fontId="23" fillId="0" borderId="5" xfId="0" quotePrefix="1" applyFont="1" applyBorder="1" applyAlignment="1">
      <alignment vertical="top" wrapText="1"/>
    </xf>
    <xf numFmtId="0" fontId="39" fillId="12" borderId="10" xfId="0" applyFont="1" applyFill="1" applyBorder="1" applyAlignment="1">
      <alignment horizontal="left" vertical="top" wrapText="1"/>
    </xf>
    <xf numFmtId="0" fontId="9" fillId="0" borderId="13" xfId="0" applyFont="1" applyBorder="1" applyAlignment="1">
      <alignment horizontal="left" vertical="top" wrapText="1"/>
    </xf>
    <xf numFmtId="0" fontId="9" fillId="0" borderId="5" xfId="0" applyFont="1" applyBorder="1" applyAlignment="1">
      <alignment horizontal="left" vertical="top" wrapText="1"/>
    </xf>
    <xf numFmtId="0" fontId="23" fillId="0" borderId="1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14" xfId="0" applyFont="1" applyFill="1" applyBorder="1" applyAlignment="1">
      <alignment horizontal="left" vertical="top"/>
    </xf>
    <xf numFmtId="0" fontId="23" fillId="0" borderId="30" xfId="0" applyFont="1" applyFill="1" applyBorder="1" applyAlignment="1">
      <alignment horizontal="left" vertical="top"/>
    </xf>
    <xf numFmtId="0" fontId="23" fillId="0" borderId="13" xfId="0" applyFont="1" applyFill="1" applyBorder="1" applyAlignment="1">
      <alignment horizontal="left" vertical="top" wrapText="1"/>
    </xf>
    <xf numFmtId="0" fontId="23" fillId="0" borderId="5" xfId="0" applyFont="1" applyFill="1" applyBorder="1" applyAlignment="1">
      <alignment horizontal="left" vertical="top" wrapText="1"/>
    </xf>
    <xf numFmtId="0" fontId="19" fillId="0" borderId="0" xfId="0" applyFont="1" applyAlignment="1" applyProtection="1">
      <alignment vertical="top" wrapText="1"/>
    </xf>
    <xf numFmtId="0" fontId="8" fillId="2" borderId="0" xfId="0" applyFont="1" applyFill="1" applyAlignment="1" applyProtection="1">
      <alignment horizontal="left" vertical="top" wrapText="1"/>
      <protection locked="0"/>
    </xf>
    <xf numFmtId="0" fontId="8" fillId="2" borderId="0" xfId="0" applyFont="1" applyFill="1" applyAlignment="1" applyProtection="1">
      <alignment horizontal="left" vertical="top" wrapText="1"/>
    </xf>
    <xf numFmtId="0" fontId="2" fillId="2" borderId="0" xfId="1" applyFill="1" applyBorder="1" applyAlignment="1" applyProtection="1">
      <alignment horizontal="left" vertical="top" wrapText="1"/>
      <protection locked="0"/>
    </xf>
    <xf numFmtId="0" fontId="4" fillId="0" borderId="0" xfId="1" applyFont="1" applyBorder="1" applyAlignment="1" applyProtection="1">
      <alignment vertical="top" wrapText="1"/>
    </xf>
    <xf numFmtId="0" fontId="24" fillId="2" borderId="0" xfId="0" applyFont="1" applyFill="1" applyAlignment="1" applyProtection="1">
      <alignment horizontal="left" vertical="top" wrapText="1"/>
    </xf>
    <xf numFmtId="0" fontId="17" fillId="0" borderId="0" xfId="0" applyFont="1" applyAlignment="1" applyProtection="1">
      <alignment horizontal="left" vertical="top"/>
    </xf>
  </cellXfs>
  <cellStyles count="3">
    <cellStyle name="Hyperlink" xfId="2" builtinId="8" customBuiltin="1"/>
    <cellStyle name="Normaali 2" xfId="1"/>
    <cellStyle name="Normal" xfId="0" builtinId="0"/>
  </cellStyles>
  <dxfs count="21">
    <dxf>
      <font>
        <color theme="0"/>
      </font>
      <fill>
        <patternFill>
          <bgColor theme="5"/>
        </patternFill>
      </fill>
    </dxf>
    <dxf>
      <fill>
        <patternFill>
          <bgColor rgb="FFFFFF00"/>
        </patternFill>
      </fill>
    </dxf>
    <dxf>
      <font>
        <color theme="0"/>
      </font>
      <fill>
        <patternFill>
          <bgColor rgb="FFFF0000"/>
        </patternFill>
      </fill>
    </dxf>
    <dxf>
      <font>
        <color theme="0"/>
      </font>
      <fill>
        <patternFill>
          <bgColor theme="5"/>
        </patternFill>
      </fill>
    </dxf>
    <dxf>
      <fill>
        <patternFill>
          <bgColor rgb="FFFFFF00"/>
        </patternFill>
      </fill>
    </dxf>
    <dxf>
      <font>
        <color theme="0"/>
      </font>
      <fill>
        <patternFill>
          <bgColor rgb="FFFF0000"/>
        </patternFill>
      </fill>
    </dxf>
    <dxf>
      <font>
        <color theme="0"/>
      </font>
      <fill>
        <patternFill>
          <bgColor theme="5"/>
        </patternFill>
      </fill>
    </dxf>
    <dxf>
      <fill>
        <patternFill>
          <bgColor rgb="FFFFFF00"/>
        </patternFill>
      </fill>
    </dxf>
    <dxf>
      <font>
        <color theme="0"/>
      </font>
      <fill>
        <patternFill>
          <bgColor rgb="FFFF0000"/>
        </patternFill>
      </fill>
    </dxf>
    <dxf>
      <font>
        <color theme="0"/>
      </font>
      <fill>
        <patternFill>
          <bgColor theme="5"/>
        </patternFill>
      </fill>
    </dxf>
    <dxf>
      <fill>
        <patternFill>
          <bgColor rgb="FFFFFF00"/>
        </patternFill>
      </fill>
    </dxf>
    <dxf>
      <font>
        <color theme="0"/>
      </font>
      <fill>
        <patternFill>
          <bgColor rgb="FFFF0000"/>
        </patternFill>
      </fill>
    </dxf>
    <dxf>
      <font>
        <color theme="0"/>
      </font>
    </dxf>
    <dxf>
      <font>
        <strike val="0"/>
        <outline val="0"/>
        <shadow val="0"/>
        <u val="none"/>
        <vertAlign val="baseline"/>
        <sz val="8"/>
        <name val="Arial"/>
        <scheme val="minor"/>
      </font>
      <alignment horizontal="left" textRotation="0" indent="0" justifyLastLine="0" shrinkToFit="0" readingOrder="0"/>
      <protection locked="1" hidden="0"/>
    </dxf>
    <dxf>
      <font>
        <b val="0"/>
        <i val="0"/>
        <strike val="0"/>
        <condense val="0"/>
        <extend val="0"/>
        <outline val="0"/>
        <shadow val="0"/>
        <u val="none"/>
        <vertAlign val="baseline"/>
        <sz val="10"/>
        <color theme="1"/>
        <name val="Arial"/>
        <scheme val="minor"/>
      </font>
      <numFmt numFmtId="30" formatCode="@"/>
      <alignment horizontal="center" vertical="top" textRotation="0" wrapText="1" indent="0" justifyLastLine="0" shrinkToFit="0" readingOrder="0"/>
      <protection locked="1" hidden="0"/>
    </dxf>
    <dxf>
      <font>
        <b val="0"/>
        <i val="0"/>
        <strike val="0"/>
        <condense val="0"/>
        <extend val="0"/>
        <outline val="0"/>
        <shadow val="0"/>
        <u val="none"/>
        <vertAlign val="baseline"/>
        <sz val="9"/>
        <color theme="1"/>
        <name val="Arial"/>
        <scheme val="minor"/>
      </font>
      <alignment horizontal="general" vertical="top" textRotation="0" wrapText="1" indent="0" justifyLastLine="0" shrinkToFit="0" readingOrder="0"/>
      <protection locked="1" hidden="0"/>
    </dxf>
    <dxf>
      <font>
        <b val="0"/>
        <i val="0"/>
        <strike val="0"/>
        <condense val="0"/>
        <extend val="0"/>
        <outline val="0"/>
        <shadow val="0"/>
        <u val="none"/>
        <vertAlign val="baseline"/>
        <sz val="9"/>
        <color theme="1"/>
        <name val="Arial"/>
        <scheme val="minor"/>
      </font>
      <alignment horizontal="general" vertical="top" textRotation="0" wrapText="1" indent="0" justifyLastLine="0" shrinkToFit="0" readingOrder="0"/>
      <protection locked="1" hidden="0"/>
    </dxf>
    <dxf>
      <font>
        <b val="0"/>
        <i val="0"/>
        <strike val="0"/>
        <condense val="0"/>
        <extend val="0"/>
        <outline val="0"/>
        <shadow val="0"/>
        <u val="none"/>
        <vertAlign val="baseline"/>
        <sz val="9"/>
        <color theme="1"/>
        <name val="Arial"/>
        <scheme val="minor"/>
      </font>
      <numFmt numFmtId="19" formatCode="d/m/yyyy"/>
      <alignment horizontal="left" vertical="top" textRotation="0" wrapText="1" indent="0" justifyLastLine="0" shrinkToFit="0" readingOrder="0"/>
      <protection locked="1" hidden="0"/>
    </dxf>
    <dxf>
      <font>
        <b val="0"/>
        <strike val="0"/>
        <outline val="0"/>
        <shadow val="0"/>
        <u val="none"/>
        <vertAlign val="baseline"/>
        <sz val="9"/>
        <color theme="1"/>
        <name val="Arial"/>
        <scheme val="minor"/>
      </font>
      <fill>
        <patternFill patternType="none">
          <fgColor indexed="64"/>
          <bgColor auto="1"/>
        </patternFill>
      </fill>
      <alignment horizontal="left" textRotation="0" indent="0" justifyLastLine="0" shrinkToFit="0" readingOrder="0"/>
      <protection locked="1" hidden="0"/>
    </dxf>
    <dxf>
      <protection locked="1" hidden="0"/>
    </dxf>
    <dxf>
      <font>
        <strike val="0"/>
        <outline val="0"/>
        <shadow val="0"/>
        <u val="none"/>
        <vertAlign val="baseline"/>
        <sz val="9"/>
        <name val="Arial"/>
        <scheme val="minor"/>
      </font>
      <alignment horizontal="general" vertical="center" textRotation="0" wrapText="0" indent="0" justifyLastLine="0" shrinkToFit="0" readingOrder="0"/>
      <border diagonalUp="0" diagonalDown="0">
        <left/>
        <right/>
        <top/>
        <bottom/>
        <vertical/>
        <horizontal/>
      </border>
      <protection locked="1" hidden="0"/>
    </dxf>
  </dxfs>
  <tableStyles count="0" defaultTableStyle="TableStyleMedium2" defaultPivotStyle="PivotStyleLight16"/>
  <colors>
    <mruColors>
      <color rgb="FFFFF2DD"/>
      <color rgb="FFF9FECE"/>
      <color rgb="FFFFFFCC"/>
      <color rgb="FF8AB000"/>
      <color rgb="FFFAFFD9"/>
      <color rgb="FFFEE0B0"/>
      <color rgb="FFE8FF93"/>
      <color rgb="FFABD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76200</xdr:colOff>
      <xdr:row>5</xdr:row>
      <xdr:rowOff>152400</xdr:rowOff>
    </xdr:from>
    <xdr:to>
      <xdr:col>7</xdr:col>
      <xdr:colOff>234304</xdr:colOff>
      <xdr:row>10</xdr:row>
      <xdr:rowOff>80191</xdr:rowOff>
    </xdr:to>
    <xdr:sp macro="" textlink="">
      <xdr:nvSpPr>
        <xdr:cNvPr id="3" name="Pyöristetty suorakulmio 5"/>
        <xdr:cNvSpPr/>
      </xdr:nvSpPr>
      <xdr:spPr>
        <a:xfrm>
          <a:off x="6309360" y="1036320"/>
          <a:ext cx="2261224" cy="644071"/>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VIHJE: Rivinvaihto solussa</a:t>
          </a:r>
        </a:p>
        <a:p>
          <a:pPr algn="l"/>
          <a:r>
            <a:rPr lang="fi-FI" sz="1100" baseline="0"/>
            <a:t>sisällä ALT + ENTER</a:t>
          </a:r>
        </a:p>
        <a:p>
          <a:pPr algn="l"/>
          <a:endParaRPr lang="fi-FI"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480060</xdr:colOff>
          <xdr:row>13</xdr:row>
          <xdr:rowOff>175260</xdr:rowOff>
        </xdr:from>
        <xdr:to>
          <xdr:col>6</xdr:col>
          <xdr:colOff>60960</xdr:colOff>
          <xdr:row>15</xdr:row>
          <xdr:rowOff>30480</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14</xdr:row>
          <xdr:rowOff>152400</xdr:rowOff>
        </xdr:from>
        <xdr:to>
          <xdr:col>6</xdr:col>
          <xdr:colOff>60960</xdr:colOff>
          <xdr:row>16</xdr:row>
          <xdr:rowOff>30480</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20</xdr:row>
          <xdr:rowOff>137160</xdr:rowOff>
        </xdr:from>
        <xdr:to>
          <xdr:col>6</xdr:col>
          <xdr:colOff>53340</xdr:colOff>
          <xdr:row>21</xdr:row>
          <xdr:rowOff>190500</xdr:rowOff>
        </xdr:to>
        <xdr:sp macro="" textlink="">
          <xdr:nvSpPr>
            <xdr:cNvPr id="34830" name="Check Box 14" hidden="1">
              <a:extLst>
                <a:ext uri="{63B3BB69-23CF-44E3-9099-C40C66FF867C}">
                  <a14:compatExt spid="_x0000_s34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15</xdr:row>
          <xdr:rowOff>175260</xdr:rowOff>
        </xdr:from>
        <xdr:to>
          <xdr:col>6</xdr:col>
          <xdr:colOff>60960</xdr:colOff>
          <xdr:row>17</xdr:row>
          <xdr:rowOff>30480</xdr:rowOff>
        </xdr:to>
        <xdr:sp macro="" textlink="">
          <xdr:nvSpPr>
            <xdr:cNvPr id="34835" name="Check Box 19" hidden="1">
              <a:extLst>
                <a:ext uri="{63B3BB69-23CF-44E3-9099-C40C66FF867C}">
                  <a14:compatExt spid="_x0000_s34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22</xdr:row>
          <xdr:rowOff>167640</xdr:rowOff>
        </xdr:from>
        <xdr:to>
          <xdr:col>6</xdr:col>
          <xdr:colOff>60960</xdr:colOff>
          <xdr:row>24</xdr:row>
          <xdr:rowOff>38100</xdr:rowOff>
        </xdr:to>
        <xdr:sp macro="" textlink="">
          <xdr:nvSpPr>
            <xdr:cNvPr id="34846" name="Check Box 30" hidden="1">
              <a:extLst>
                <a:ext uri="{63B3BB69-23CF-44E3-9099-C40C66FF867C}">
                  <a14:compatExt spid="_x0000_s3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23</xdr:row>
          <xdr:rowOff>182880</xdr:rowOff>
        </xdr:from>
        <xdr:to>
          <xdr:col>6</xdr:col>
          <xdr:colOff>60960</xdr:colOff>
          <xdr:row>25</xdr:row>
          <xdr:rowOff>22860</xdr:rowOff>
        </xdr:to>
        <xdr:sp macro="" textlink="">
          <xdr:nvSpPr>
            <xdr:cNvPr id="34847" name="Check Box 31" hidden="1">
              <a:extLst>
                <a:ext uri="{63B3BB69-23CF-44E3-9099-C40C66FF867C}">
                  <a14:compatExt spid="_x0000_s34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24</xdr:row>
          <xdr:rowOff>175260</xdr:rowOff>
        </xdr:from>
        <xdr:to>
          <xdr:col>6</xdr:col>
          <xdr:colOff>83820</xdr:colOff>
          <xdr:row>26</xdr:row>
          <xdr:rowOff>22860</xdr:rowOff>
        </xdr:to>
        <xdr:sp macro="" textlink="">
          <xdr:nvSpPr>
            <xdr:cNvPr id="34848" name="Check Box 32" hidden="1">
              <a:extLst>
                <a:ext uri="{63B3BB69-23CF-44E3-9099-C40C66FF867C}">
                  <a14:compatExt spid="_x0000_s3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30</xdr:row>
          <xdr:rowOff>144780</xdr:rowOff>
        </xdr:from>
        <xdr:to>
          <xdr:col>6</xdr:col>
          <xdr:colOff>60960</xdr:colOff>
          <xdr:row>32</xdr:row>
          <xdr:rowOff>22860</xdr:rowOff>
        </xdr:to>
        <xdr:sp macro="" textlink="">
          <xdr:nvSpPr>
            <xdr:cNvPr id="34849" name="Check Box 33" hidden="1">
              <a:extLst>
                <a:ext uri="{63B3BB69-23CF-44E3-9099-C40C66FF867C}">
                  <a14:compatExt spid="_x0000_s3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487680</xdr:colOff>
          <xdr:row>31</xdr:row>
          <xdr:rowOff>144780</xdr:rowOff>
        </xdr:from>
        <xdr:to>
          <xdr:col>6</xdr:col>
          <xdr:colOff>60960</xdr:colOff>
          <xdr:row>33</xdr:row>
          <xdr:rowOff>30480</xdr:rowOff>
        </xdr:to>
        <xdr:sp macro="" textlink="">
          <xdr:nvSpPr>
            <xdr:cNvPr id="34850" name="Check Box 34" hidden="1">
              <a:extLst>
                <a:ext uri="{63B3BB69-23CF-44E3-9099-C40C66FF867C}">
                  <a14:compatExt spid="_x0000_s3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27</xdr:row>
          <xdr:rowOff>144780</xdr:rowOff>
        </xdr:from>
        <xdr:to>
          <xdr:col>6</xdr:col>
          <xdr:colOff>60960</xdr:colOff>
          <xdr:row>29</xdr:row>
          <xdr:rowOff>22860</xdr:rowOff>
        </xdr:to>
        <xdr:sp macro="" textlink="">
          <xdr:nvSpPr>
            <xdr:cNvPr id="34852" name="Check Box 36" hidden="1">
              <a:extLst>
                <a:ext uri="{63B3BB69-23CF-44E3-9099-C40C66FF867C}">
                  <a14:compatExt spid="_x0000_s34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487680</xdr:colOff>
          <xdr:row>28</xdr:row>
          <xdr:rowOff>137160</xdr:rowOff>
        </xdr:from>
        <xdr:to>
          <xdr:col>6</xdr:col>
          <xdr:colOff>22860</xdr:colOff>
          <xdr:row>30</xdr:row>
          <xdr:rowOff>45720</xdr:rowOff>
        </xdr:to>
        <xdr:sp macro="" textlink="">
          <xdr:nvSpPr>
            <xdr:cNvPr id="34853" name="Check Box 37" hidden="1">
              <a:extLst>
                <a:ext uri="{63B3BB69-23CF-44E3-9099-C40C66FF867C}">
                  <a14:compatExt spid="_x0000_s34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472440</xdr:colOff>
          <xdr:row>21</xdr:row>
          <xdr:rowOff>213360</xdr:rowOff>
        </xdr:from>
        <xdr:to>
          <xdr:col>6</xdr:col>
          <xdr:colOff>60960</xdr:colOff>
          <xdr:row>23</xdr:row>
          <xdr:rowOff>30480</xdr:rowOff>
        </xdr:to>
        <xdr:sp macro="" textlink="">
          <xdr:nvSpPr>
            <xdr:cNvPr id="34854" name="Check Box 38" hidden="1">
              <a:extLst>
                <a:ext uri="{63B3BB69-23CF-44E3-9099-C40C66FF867C}">
                  <a14:compatExt spid="_x0000_s34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487680</xdr:colOff>
          <xdr:row>29</xdr:row>
          <xdr:rowOff>160020</xdr:rowOff>
        </xdr:from>
        <xdr:to>
          <xdr:col>6</xdr:col>
          <xdr:colOff>60960</xdr:colOff>
          <xdr:row>31</xdr:row>
          <xdr:rowOff>60960</xdr:rowOff>
        </xdr:to>
        <xdr:sp macro="" textlink="">
          <xdr:nvSpPr>
            <xdr:cNvPr id="34855" name="Check Box 39" hidden="1">
              <a:extLst>
                <a:ext uri="{63B3BB69-23CF-44E3-9099-C40C66FF867C}">
                  <a14:compatExt spid="_x0000_s3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581890</xdr:colOff>
      <xdr:row>13</xdr:row>
      <xdr:rowOff>124691</xdr:rowOff>
    </xdr:from>
    <xdr:to>
      <xdr:col>6</xdr:col>
      <xdr:colOff>2753142</xdr:colOff>
      <xdr:row>18</xdr:row>
      <xdr:rowOff>78971</xdr:rowOff>
    </xdr:to>
    <xdr:sp macro="" textlink="">
      <xdr:nvSpPr>
        <xdr:cNvPr id="16" name="Pyöristetty suorakulmio 76"/>
        <xdr:cNvSpPr/>
      </xdr:nvSpPr>
      <xdr:spPr>
        <a:xfrm>
          <a:off x="5555672" y="2812473"/>
          <a:ext cx="2171252" cy="868680"/>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Vihreiden</a:t>
          </a:r>
          <a:r>
            <a:rPr lang="fi-FI" sz="1100" baseline="0"/>
            <a:t> solujen tiedot tulevat taulukosta A- älä koske niihin.</a:t>
          </a:r>
          <a:r>
            <a:rPr lang="fi-FI" sz="1100"/>
            <a:t> Tarkista</a:t>
          </a:r>
          <a:r>
            <a:rPr lang="fi-FI" sz="1100" baseline="0"/>
            <a:t> ja suojaa ne tarvittaessa.</a:t>
          </a:r>
          <a:endParaRPr lang="fi-FI"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395258</xdr:colOff>
      <xdr:row>122</xdr:row>
      <xdr:rowOff>70833</xdr:rowOff>
    </xdr:from>
    <xdr:to>
      <xdr:col>11</xdr:col>
      <xdr:colOff>511799</xdr:colOff>
      <xdr:row>133</xdr:row>
      <xdr:rowOff>36197</xdr:rowOff>
    </xdr:to>
    <xdr:sp macro="" textlink="">
      <xdr:nvSpPr>
        <xdr:cNvPr id="4" name="Pyöristetty suorakulmio 3"/>
        <xdr:cNvSpPr/>
      </xdr:nvSpPr>
      <xdr:spPr>
        <a:xfrm>
          <a:off x="7932131" y="29456324"/>
          <a:ext cx="2236286" cy="1988128"/>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VIHJE: Piilota tarkistuskohteet,</a:t>
          </a:r>
          <a:r>
            <a:rPr lang="fi-FI" sz="1100" baseline="0"/>
            <a:t> joista ei ole havaintoja. Klikkaa "Havainnot" -suodatus auki, poista tyhjät solut valituista.</a:t>
          </a:r>
          <a:endParaRPr lang="fi-FI" sz="1100"/>
        </a:p>
      </xdr:txBody>
    </xdr:sp>
    <xdr:clientData/>
  </xdr:twoCellAnchor>
  <xdr:twoCellAnchor>
    <xdr:from>
      <xdr:col>8</xdr:col>
      <xdr:colOff>99060</xdr:colOff>
      <xdr:row>15</xdr:row>
      <xdr:rowOff>21866</xdr:rowOff>
    </xdr:from>
    <xdr:to>
      <xdr:col>11</xdr:col>
      <xdr:colOff>215601</xdr:colOff>
      <xdr:row>19</xdr:row>
      <xdr:rowOff>67421</xdr:rowOff>
    </xdr:to>
    <xdr:sp macro="" textlink="">
      <xdr:nvSpPr>
        <xdr:cNvPr id="6" name="Pyöristetty suorakulmio 5"/>
        <xdr:cNvSpPr/>
      </xdr:nvSpPr>
      <xdr:spPr>
        <a:xfrm>
          <a:off x="7620000" y="2551706"/>
          <a:ext cx="2219661" cy="624675"/>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VIHJE: Rivinvaihto solussa</a:t>
          </a:r>
        </a:p>
        <a:p>
          <a:pPr algn="l"/>
          <a:r>
            <a:rPr lang="fi-FI" sz="1100" baseline="0"/>
            <a:t>sisällä ALT + ENTER</a:t>
          </a:r>
        </a:p>
        <a:p>
          <a:pPr algn="l"/>
          <a:endParaRPr lang="fi-FI" sz="1100"/>
        </a:p>
      </xdr:txBody>
    </xdr:sp>
    <xdr:clientData/>
  </xdr:twoCellAnchor>
  <xdr:twoCellAnchor>
    <xdr:from>
      <xdr:col>8</xdr:col>
      <xdr:colOff>45720</xdr:colOff>
      <xdr:row>3</xdr:row>
      <xdr:rowOff>220980</xdr:rowOff>
    </xdr:from>
    <xdr:to>
      <xdr:col>11</xdr:col>
      <xdr:colOff>113852</xdr:colOff>
      <xdr:row>8</xdr:row>
      <xdr:rowOff>68580</xdr:rowOff>
    </xdr:to>
    <xdr:sp macro="" textlink="">
      <xdr:nvSpPr>
        <xdr:cNvPr id="9" name="Pyöristetty suorakulmio 76"/>
        <xdr:cNvSpPr/>
      </xdr:nvSpPr>
      <xdr:spPr>
        <a:xfrm>
          <a:off x="7566660" y="876300"/>
          <a:ext cx="2171252" cy="868680"/>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VIHJE: Vihreiden</a:t>
          </a:r>
          <a:r>
            <a:rPr lang="fi-FI" sz="1100" baseline="0"/>
            <a:t> solujen tiedot tulevat taulukoista A ja B - älä koske niihin.</a:t>
          </a:r>
          <a:r>
            <a:rPr lang="fi-FI" sz="1100"/>
            <a:t> Tarkista</a:t>
          </a:r>
          <a:r>
            <a:rPr lang="fi-FI" sz="1100" baseline="0"/>
            <a:t> ja suojaa ne tarvittaessa.</a:t>
          </a:r>
          <a:endParaRPr lang="fi-FI"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1387797</xdr:colOff>
          <xdr:row>55</xdr:row>
          <xdr:rowOff>6239</xdr:rowOff>
        </xdr:from>
        <xdr:to>
          <xdr:col>4</xdr:col>
          <xdr:colOff>273238</xdr:colOff>
          <xdr:row>61</xdr:row>
          <xdr:rowOff>37604</xdr:rowOff>
        </xdr:to>
        <xdr:grpSp>
          <xdr:nvGrpSpPr>
            <xdr:cNvPr id="4" name="Ryhmä 3"/>
            <xdr:cNvGrpSpPr/>
          </xdr:nvGrpSpPr>
          <xdr:grpSpPr>
            <a:xfrm>
              <a:off x="3161173" y="8983980"/>
              <a:ext cx="340171" cy="1167438"/>
              <a:chOff x="3261729" y="10691949"/>
              <a:chExt cx="315954" cy="1196584"/>
            </a:xfrm>
          </xdr:grpSpPr>
          <xdr:sp macro="" textlink="">
            <xdr:nvSpPr>
              <xdr:cNvPr id="5175" name="Check Box 55" hidden="1">
                <a:extLst>
                  <a:ext uri="{63B3BB69-23CF-44E3-9099-C40C66FF867C}">
                    <a14:compatExt spid="_x0000_s5175"/>
                  </a:ext>
                </a:extLst>
              </xdr:cNvPr>
              <xdr:cNvSpPr/>
            </xdr:nvSpPr>
            <xdr:spPr bwMode="auto">
              <a:xfrm>
                <a:off x="3262661" y="10877552"/>
                <a:ext cx="304800" cy="2097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82" name="Check Box 62" hidden="1">
                <a:extLst>
                  <a:ext uri="{63B3BB69-23CF-44E3-9099-C40C66FF867C}">
                    <a14:compatExt spid="_x0000_s5182"/>
                  </a:ext>
                </a:extLst>
              </xdr:cNvPr>
              <xdr:cNvSpPr/>
            </xdr:nvSpPr>
            <xdr:spPr bwMode="auto">
              <a:xfrm>
                <a:off x="3261729" y="11688279"/>
                <a:ext cx="314324" cy="2002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91" name="Check Box 71" hidden="1">
                <a:extLst>
                  <a:ext uri="{63B3BB69-23CF-44E3-9099-C40C66FF867C}">
                    <a14:compatExt spid="_x0000_s5191"/>
                  </a:ext>
                </a:extLst>
              </xdr:cNvPr>
              <xdr:cNvSpPr/>
            </xdr:nvSpPr>
            <xdr:spPr bwMode="auto">
              <a:xfrm>
                <a:off x="3262661" y="10691949"/>
                <a:ext cx="315022" cy="2183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92" name="Check Box 72" hidden="1">
                <a:extLst>
                  <a:ext uri="{63B3BB69-23CF-44E3-9099-C40C66FF867C}">
                    <a14:compatExt spid="_x0000_s5192"/>
                  </a:ext>
                </a:extLst>
              </xdr:cNvPr>
              <xdr:cNvSpPr/>
            </xdr:nvSpPr>
            <xdr:spPr bwMode="auto">
              <a:xfrm>
                <a:off x="3262661" y="11120788"/>
                <a:ext cx="315022" cy="202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93" name="Check Box 73" hidden="1">
                <a:extLst>
                  <a:ext uri="{63B3BB69-23CF-44E3-9099-C40C66FF867C}">
                    <a14:compatExt spid="_x0000_s5193"/>
                  </a:ext>
                </a:extLst>
              </xdr:cNvPr>
              <xdr:cNvSpPr/>
            </xdr:nvSpPr>
            <xdr:spPr bwMode="auto">
              <a:xfrm>
                <a:off x="3262660" y="11337074"/>
                <a:ext cx="31502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94" name="Check Box 74" hidden="1">
                <a:extLst>
                  <a:ext uri="{63B3BB69-23CF-44E3-9099-C40C66FF867C}">
                    <a14:compatExt spid="_x0000_s5194"/>
                  </a:ext>
                </a:extLst>
              </xdr:cNvPr>
              <xdr:cNvSpPr/>
            </xdr:nvSpPr>
            <xdr:spPr bwMode="auto">
              <a:xfrm>
                <a:off x="3262661" y="11518281"/>
                <a:ext cx="315022" cy="2002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1320226</xdr:colOff>
          <xdr:row>55</xdr:row>
          <xdr:rowOff>12115</xdr:rowOff>
        </xdr:from>
        <xdr:to>
          <xdr:col>6</xdr:col>
          <xdr:colOff>140055</xdr:colOff>
          <xdr:row>61</xdr:row>
          <xdr:rowOff>38037</xdr:rowOff>
        </xdr:to>
        <xdr:grpSp>
          <xdr:nvGrpSpPr>
            <xdr:cNvPr id="75" name="Ryhmä 74"/>
            <xdr:cNvGrpSpPr/>
          </xdr:nvGrpSpPr>
          <xdr:grpSpPr>
            <a:xfrm>
              <a:off x="4908553" y="8989864"/>
              <a:ext cx="343835" cy="1161992"/>
              <a:chOff x="3261688" y="10691972"/>
              <a:chExt cx="315995" cy="1196610"/>
            </a:xfrm>
          </xdr:grpSpPr>
          <xdr:sp macro="" textlink="">
            <xdr:nvSpPr>
              <xdr:cNvPr id="5195" name="Check Box 75" hidden="1">
                <a:extLst>
                  <a:ext uri="{63B3BB69-23CF-44E3-9099-C40C66FF867C}">
                    <a14:compatExt spid="_x0000_s5195"/>
                  </a:ext>
                </a:extLst>
              </xdr:cNvPr>
              <xdr:cNvSpPr/>
            </xdr:nvSpPr>
            <xdr:spPr bwMode="auto">
              <a:xfrm>
                <a:off x="3262661" y="10877552"/>
                <a:ext cx="304800" cy="2097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96" name="Check Box 76" hidden="1">
                <a:extLst>
                  <a:ext uri="{63B3BB69-23CF-44E3-9099-C40C66FF867C}">
                    <a14:compatExt spid="_x0000_s5196"/>
                  </a:ext>
                </a:extLst>
              </xdr:cNvPr>
              <xdr:cNvSpPr/>
            </xdr:nvSpPr>
            <xdr:spPr bwMode="auto">
              <a:xfrm>
                <a:off x="3261688" y="11688324"/>
                <a:ext cx="314318" cy="2002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97" name="Check Box 77" hidden="1">
                <a:extLst>
                  <a:ext uri="{63B3BB69-23CF-44E3-9099-C40C66FF867C}">
                    <a14:compatExt spid="_x0000_s5197"/>
                  </a:ext>
                </a:extLst>
              </xdr:cNvPr>
              <xdr:cNvSpPr/>
            </xdr:nvSpPr>
            <xdr:spPr bwMode="auto">
              <a:xfrm>
                <a:off x="3262661" y="10691972"/>
                <a:ext cx="315022" cy="218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98" name="Check Box 78" hidden="1">
                <a:extLst>
                  <a:ext uri="{63B3BB69-23CF-44E3-9099-C40C66FF867C}">
                    <a14:compatExt spid="_x0000_s5198"/>
                  </a:ext>
                </a:extLst>
              </xdr:cNvPr>
              <xdr:cNvSpPr/>
            </xdr:nvSpPr>
            <xdr:spPr bwMode="auto">
              <a:xfrm>
                <a:off x="3262661" y="11120789"/>
                <a:ext cx="315022" cy="2023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99" name="Check Box 79" hidden="1">
                <a:extLst>
                  <a:ext uri="{63B3BB69-23CF-44E3-9099-C40C66FF867C}">
                    <a14:compatExt spid="_x0000_s5199"/>
                  </a:ext>
                </a:extLst>
              </xdr:cNvPr>
              <xdr:cNvSpPr/>
            </xdr:nvSpPr>
            <xdr:spPr bwMode="auto">
              <a:xfrm>
                <a:off x="3262660" y="11337075"/>
                <a:ext cx="31502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00" name="Check Box 80" hidden="1">
                <a:extLst>
                  <a:ext uri="{63B3BB69-23CF-44E3-9099-C40C66FF867C}">
                    <a14:compatExt spid="_x0000_s5200"/>
                  </a:ext>
                </a:extLst>
              </xdr:cNvPr>
              <xdr:cNvSpPr/>
            </xdr:nvSpPr>
            <xdr:spPr bwMode="auto">
              <a:xfrm>
                <a:off x="3262661" y="11518281"/>
                <a:ext cx="315022" cy="2002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8</xdr:col>
      <xdr:colOff>376008</xdr:colOff>
      <xdr:row>18</xdr:row>
      <xdr:rowOff>162996</xdr:rowOff>
    </xdr:from>
    <xdr:to>
      <xdr:col>9</xdr:col>
      <xdr:colOff>512720</xdr:colOff>
      <xdr:row>24</xdr:row>
      <xdr:rowOff>34943</xdr:rowOff>
    </xdr:to>
    <xdr:sp macro="" textlink="">
      <xdr:nvSpPr>
        <xdr:cNvPr id="158" name="Pyöristetty suorakulmio 157"/>
        <xdr:cNvSpPr/>
      </xdr:nvSpPr>
      <xdr:spPr>
        <a:xfrm>
          <a:off x="6970772" y="2975469"/>
          <a:ext cx="2173330" cy="606238"/>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VIHJE: Rivinvaihto solun</a:t>
          </a:r>
          <a:r>
            <a:rPr lang="fi-FI" sz="1100" baseline="0"/>
            <a:t> sisällä ALT + ENTER</a:t>
          </a:r>
        </a:p>
        <a:p>
          <a:pPr algn="l"/>
          <a:endParaRPr lang="fi-FI" sz="1100"/>
        </a:p>
      </xdr:txBody>
    </xdr:sp>
    <xdr:clientData/>
  </xdr:twoCellAnchor>
  <mc:AlternateContent xmlns:mc="http://schemas.openxmlformats.org/markup-compatibility/2006">
    <mc:Choice xmlns:a14="http://schemas.microsoft.com/office/drawing/2010/main" Requires="a14">
      <xdr:twoCellAnchor editAs="oneCell">
        <xdr:from>
          <xdr:col>3</xdr:col>
          <xdr:colOff>1394460</xdr:colOff>
          <xdr:row>53</xdr:row>
          <xdr:rowOff>0</xdr:rowOff>
        </xdr:from>
        <xdr:to>
          <xdr:col>4</xdr:col>
          <xdr:colOff>213360</xdr:colOff>
          <xdr:row>53</xdr:row>
          <xdr:rowOff>175260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1318260</xdr:colOff>
          <xdr:row>53</xdr:row>
          <xdr:rowOff>7620</xdr:rowOff>
        </xdr:from>
        <xdr:to>
          <xdr:col>6</xdr:col>
          <xdr:colOff>60960</xdr:colOff>
          <xdr:row>54</xdr:row>
          <xdr:rowOff>0</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304800</xdr:colOff>
      <xdr:row>10</xdr:row>
      <xdr:rowOff>13854</xdr:rowOff>
    </xdr:from>
    <xdr:to>
      <xdr:col>9</xdr:col>
      <xdr:colOff>456059</xdr:colOff>
      <xdr:row>15</xdr:row>
      <xdr:rowOff>110836</xdr:rowOff>
    </xdr:to>
    <xdr:sp macro="" textlink="">
      <xdr:nvSpPr>
        <xdr:cNvPr id="22" name="Pyöristetty suorakulmio 76"/>
        <xdr:cNvSpPr/>
      </xdr:nvSpPr>
      <xdr:spPr>
        <a:xfrm>
          <a:off x="6899564" y="1593272"/>
          <a:ext cx="2187877" cy="872837"/>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VIHJE: Ruskeiden</a:t>
          </a:r>
          <a:r>
            <a:rPr lang="fi-FI" sz="1100" baseline="0"/>
            <a:t> solujen tiedot tulevat taulukoista A ja C - älä koske niihin.</a:t>
          </a:r>
          <a:r>
            <a:rPr lang="fi-FI" sz="1100"/>
            <a:t> Tarkista</a:t>
          </a:r>
          <a:r>
            <a:rPr lang="fi-FI" sz="1100" baseline="0"/>
            <a:t> ja suojaa ne tarvittaessa.</a:t>
          </a:r>
          <a:endParaRPr lang="fi-FI"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56</xdr:row>
      <xdr:rowOff>0</xdr:rowOff>
    </xdr:from>
    <xdr:to>
      <xdr:col>4</xdr:col>
      <xdr:colOff>350113</xdr:colOff>
      <xdr:row>61</xdr:row>
      <xdr:rowOff>21190</xdr:rowOff>
    </xdr:to>
    <xdr:sp macro="" textlink="">
      <xdr:nvSpPr>
        <xdr:cNvPr id="3" name="Pyöristetty suorakulmio 76"/>
        <xdr:cNvSpPr/>
      </xdr:nvSpPr>
      <xdr:spPr>
        <a:xfrm>
          <a:off x="1013012" y="12478871"/>
          <a:ext cx="2187877" cy="872837"/>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VIHJE: Vihreiden</a:t>
          </a:r>
          <a:r>
            <a:rPr lang="fi-FI" sz="1100" baseline="0"/>
            <a:t> solujen tiedot tulevat taulukoista A ja B - älä koske niihin.</a:t>
          </a:r>
          <a:r>
            <a:rPr lang="fi-FI" sz="1100"/>
            <a:t> Tarkista</a:t>
          </a:r>
          <a:r>
            <a:rPr lang="fi-FI" sz="1100" baseline="0"/>
            <a:t> ja suojaa ne tarvittaessa.</a:t>
          </a:r>
          <a:endParaRPr lang="fi-FI"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533400</xdr:colOff>
          <xdr:row>94</xdr:row>
          <xdr:rowOff>60960</xdr:rowOff>
        </xdr:from>
        <xdr:to>
          <xdr:col>4</xdr:col>
          <xdr:colOff>838200</xdr:colOff>
          <xdr:row>95</xdr:row>
          <xdr:rowOff>99060</xdr:rowOff>
        </xdr:to>
        <xdr:sp macro="" textlink="">
          <xdr:nvSpPr>
            <xdr:cNvPr id="44033" name="Check Box 1" hidden="1">
              <a:extLst>
                <a:ext uri="{63B3BB69-23CF-44E3-9099-C40C66FF867C}">
                  <a14:compatExt spid="_x0000_s4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94</xdr:row>
          <xdr:rowOff>60960</xdr:rowOff>
        </xdr:from>
        <xdr:to>
          <xdr:col>3</xdr:col>
          <xdr:colOff>876300</xdr:colOff>
          <xdr:row>95</xdr:row>
          <xdr:rowOff>99060</xdr:rowOff>
        </xdr:to>
        <xdr:sp macro="" textlink="">
          <xdr:nvSpPr>
            <xdr:cNvPr id="44034" name="Check Box 2" hidden="1">
              <a:extLst>
                <a:ext uri="{63B3BB69-23CF-44E3-9099-C40C66FF867C}">
                  <a14:compatExt spid="_x0000_s4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463550</xdr:colOff>
      <xdr:row>0</xdr:row>
      <xdr:rowOff>165100</xdr:rowOff>
    </xdr:from>
    <xdr:to>
      <xdr:col>9</xdr:col>
      <xdr:colOff>227666</xdr:colOff>
      <xdr:row>3</xdr:row>
      <xdr:rowOff>50801</xdr:rowOff>
    </xdr:to>
    <xdr:sp macro="" textlink="">
      <xdr:nvSpPr>
        <xdr:cNvPr id="27" name="Pyöristetty suorakulmio 28"/>
        <xdr:cNvSpPr/>
      </xdr:nvSpPr>
      <xdr:spPr>
        <a:xfrm>
          <a:off x="7213600" y="165100"/>
          <a:ext cx="2164416" cy="552451"/>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VIHJE: Rivinvaihto solun</a:t>
          </a:r>
          <a:r>
            <a:rPr lang="fi-FI" sz="1100" baseline="0"/>
            <a:t> sisällä ALT + ENTER</a:t>
          </a:r>
        </a:p>
        <a:p>
          <a:pPr algn="l"/>
          <a:endParaRPr lang="fi-FI" sz="1100"/>
        </a:p>
      </xdr:txBody>
    </xdr:sp>
    <xdr:clientData/>
  </xdr:twoCellAnchor>
  <mc:AlternateContent xmlns:mc="http://schemas.openxmlformats.org/markup-compatibility/2006">
    <mc:Choice xmlns:a14="http://schemas.microsoft.com/office/drawing/2010/main" Requires="a14">
      <xdr:twoCellAnchor editAs="oneCell">
        <xdr:from>
          <xdr:col>3</xdr:col>
          <xdr:colOff>937260</xdr:colOff>
          <xdr:row>10</xdr:row>
          <xdr:rowOff>22860</xdr:rowOff>
        </xdr:from>
        <xdr:to>
          <xdr:col>3</xdr:col>
          <xdr:colOff>1242060</xdr:colOff>
          <xdr:row>11</xdr:row>
          <xdr:rowOff>76200</xdr:rowOff>
        </xdr:to>
        <xdr:sp macro="" textlink="">
          <xdr:nvSpPr>
            <xdr:cNvPr id="44059" name="Check Box 27" hidden="1">
              <a:extLst>
                <a:ext uri="{63B3BB69-23CF-44E3-9099-C40C66FF867C}">
                  <a14:compatExt spid="_x0000_s44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9</xdr:row>
          <xdr:rowOff>106680</xdr:rowOff>
        </xdr:from>
        <xdr:to>
          <xdr:col>3</xdr:col>
          <xdr:colOff>556260</xdr:colOff>
          <xdr:row>10</xdr:row>
          <xdr:rowOff>137160</xdr:rowOff>
        </xdr:to>
        <xdr:sp macro="" textlink="">
          <xdr:nvSpPr>
            <xdr:cNvPr id="44060" name="Check Box 28" hidden="1">
              <a:extLst>
                <a:ext uri="{63B3BB69-23CF-44E3-9099-C40C66FF867C}">
                  <a14:compatExt spid="_x0000_s44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1661160</xdr:colOff>
          <xdr:row>10</xdr:row>
          <xdr:rowOff>60960</xdr:rowOff>
        </xdr:from>
        <xdr:to>
          <xdr:col>3</xdr:col>
          <xdr:colOff>1965960</xdr:colOff>
          <xdr:row>11</xdr:row>
          <xdr:rowOff>99060</xdr:rowOff>
        </xdr:to>
        <xdr:sp macro="" textlink="">
          <xdr:nvSpPr>
            <xdr:cNvPr id="44061" name="Check Box 29" hidden="1">
              <a:extLst>
                <a:ext uri="{63B3BB69-23CF-44E3-9099-C40C66FF867C}">
                  <a14:compatExt spid="_x0000_s44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10</xdr:row>
          <xdr:rowOff>144780</xdr:rowOff>
        </xdr:from>
        <xdr:to>
          <xdr:col>3</xdr:col>
          <xdr:colOff>899160</xdr:colOff>
          <xdr:row>12</xdr:row>
          <xdr:rowOff>30480</xdr:rowOff>
        </xdr:to>
        <xdr:sp macro="" textlink="">
          <xdr:nvSpPr>
            <xdr:cNvPr id="44063" name="Check Box 31" hidden="1">
              <a:extLst>
                <a:ext uri="{63B3BB69-23CF-44E3-9099-C40C66FF867C}">
                  <a14:compatExt spid="_x0000_s44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1394460</xdr:colOff>
          <xdr:row>10</xdr:row>
          <xdr:rowOff>76200</xdr:rowOff>
        </xdr:from>
        <xdr:to>
          <xdr:col>3</xdr:col>
          <xdr:colOff>1699260</xdr:colOff>
          <xdr:row>11</xdr:row>
          <xdr:rowOff>137160</xdr:rowOff>
        </xdr:to>
        <xdr:sp macro="" textlink="">
          <xdr:nvSpPr>
            <xdr:cNvPr id="44064" name="Check Box 32" hidden="1">
              <a:extLst>
                <a:ext uri="{63B3BB69-23CF-44E3-9099-C40C66FF867C}">
                  <a14:compatExt spid="_x0000_s44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792480</xdr:colOff>
          <xdr:row>9</xdr:row>
          <xdr:rowOff>137160</xdr:rowOff>
        </xdr:from>
        <xdr:to>
          <xdr:col>3</xdr:col>
          <xdr:colOff>1097280</xdr:colOff>
          <xdr:row>11</xdr:row>
          <xdr:rowOff>22860</xdr:rowOff>
        </xdr:to>
        <xdr:sp macro="" textlink="">
          <xdr:nvSpPr>
            <xdr:cNvPr id="44065" name="Check Box 33" hidden="1">
              <a:extLst>
                <a:ext uri="{63B3BB69-23CF-44E3-9099-C40C66FF867C}">
                  <a14:compatExt spid="_x0000_s44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3" name="Taulukko3" displayName="Taulukko3" ref="C142:H271" totalsRowShown="0" headerRowDxfId="20" dataDxfId="19">
  <autoFilter ref="C142:H271">
    <filterColumn colId="3">
      <customFilters>
        <customFilter operator="notEqual" val=" "/>
      </customFilters>
    </filterColumn>
  </autoFilter>
  <sortState ref="C159:H294">
    <sortCondition descending="1" ref="E158:E296"/>
  </sortState>
  <tableColumns count="6">
    <tableColumn id="1" name="Tarkastus" dataDxfId="18"/>
    <tableColumn id="2" name="Tark.pvm" dataDxfId="17"/>
    <tableColumn id="3" name="Tarkastuskohde ja -tapa" dataDxfId="16"/>
    <tableColumn id="4" name="Havainnot" dataDxfId="15"/>
    <tableColumn id="5" name="Seuranta-tarve" dataDxfId="14">
      <calculatedColumnFormula>IF('B. Tarkastukset (lom)'!#REF!="","",'B. Tarkastukset (lom)'!#REF!)</calculatedColumnFormula>
    </tableColumn>
    <tableColumn id="6" name="Kuvat" dataDxfId="13"/>
  </tableColumns>
  <tableStyleInfo name="TableStyleLight14" showFirstColumn="0" showLastColumn="0" showRowStripes="1" showColumnStripes="0"/>
</table>
</file>

<file path=xl/theme/theme1.xml><?xml version="1.0" encoding="utf-8"?>
<a:theme xmlns:a="http://schemas.openxmlformats.org/drawingml/2006/main" name="A-Insinöörit">
  <a:themeElements>
    <a:clrScheme name="A-Insinöörit">
      <a:dk1>
        <a:sysClr val="windowText" lastClr="000000"/>
      </a:dk1>
      <a:lt1>
        <a:sysClr val="window" lastClr="FFFFFF"/>
      </a:lt1>
      <a:dk2>
        <a:srgbClr val="1F497D"/>
      </a:dk2>
      <a:lt2>
        <a:srgbClr val="EEECE1"/>
      </a:lt2>
      <a:accent1>
        <a:srgbClr val="514337"/>
      </a:accent1>
      <a:accent2>
        <a:srgbClr val="7C9D00"/>
      </a:accent2>
      <a:accent3>
        <a:srgbClr val="43B2C7"/>
      </a:accent3>
      <a:accent4>
        <a:srgbClr val="AD9875"/>
      </a:accent4>
      <a:accent5>
        <a:srgbClr val="BDBC9F"/>
      </a:accent5>
      <a:accent6>
        <a:srgbClr val="F7F6F3"/>
      </a:accent6>
      <a:hlink>
        <a:srgbClr val="43B2C7"/>
      </a:hlink>
      <a:folHlink>
        <a:srgbClr val="43B2C7"/>
      </a:folHlink>
    </a:clrScheme>
    <a:fontScheme name="A-Insinööri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4B.%20Pilotoinnin%20loppuraportti/Lopulliset/Maneesi/Valokuvat%20Olli%20Saarinen%205.9.2014/IMG_3184.JP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4.xml"/><Relationship Id="rId16"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3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3">
    <tabColor theme="5"/>
  </sheetPr>
  <dimension ref="B1:F170"/>
  <sheetViews>
    <sheetView tabSelected="1" view="pageLayout" zoomScale="70" zoomScaleNormal="55" zoomScalePageLayoutView="70" workbookViewId="0">
      <selection activeCell="D63" sqref="D63"/>
    </sheetView>
  </sheetViews>
  <sheetFormatPr defaultRowHeight="13.2" outlineLevelRow="1" x14ac:dyDescent="0.25"/>
  <cols>
    <col min="1" max="1" width="1.19921875" style="31" customWidth="1"/>
    <col min="2" max="2" width="2.19921875" style="29" customWidth="1"/>
    <col min="3" max="3" width="27.19921875" style="29" customWidth="1"/>
    <col min="4" max="4" width="49.69921875" style="30" customWidth="1"/>
    <col min="5" max="239" width="9" style="31"/>
    <col min="240" max="240" width="1.5" style="31" customWidth="1"/>
    <col min="241" max="241" width="2.09765625" style="31" customWidth="1"/>
    <col min="242" max="242" width="4.09765625" style="31" customWidth="1"/>
    <col min="243" max="243" width="9.19921875" style="31" customWidth="1"/>
    <col min="244" max="244" width="10.5" style="31" customWidth="1"/>
    <col min="245" max="245" width="11.09765625" style="31" customWidth="1"/>
    <col min="246" max="246" width="10.19921875" style="31" customWidth="1"/>
    <col min="247" max="247" width="4.69921875" style="31" customWidth="1"/>
    <col min="248" max="248" width="13.19921875" style="31" customWidth="1"/>
    <col min="249" max="249" width="4.69921875" style="31" customWidth="1"/>
    <col min="250" max="250" width="7.09765625" style="31" customWidth="1"/>
    <col min="251" max="495" width="9" style="31"/>
    <col min="496" max="496" width="1.5" style="31" customWidth="1"/>
    <col min="497" max="497" width="2.09765625" style="31" customWidth="1"/>
    <col min="498" max="498" width="4.09765625" style="31" customWidth="1"/>
    <col min="499" max="499" width="9.19921875" style="31" customWidth="1"/>
    <col min="500" max="500" width="10.5" style="31" customWidth="1"/>
    <col min="501" max="501" width="11.09765625" style="31" customWidth="1"/>
    <col min="502" max="502" width="10.19921875" style="31" customWidth="1"/>
    <col min="503" max="503" width="4.69921875" style="31" customWidth="1"/>
    <col min="504" max="504" width="13.19921875" style="31" customWidth="1"/>
    <col min="505" max="505" width="4.69921875" style="31" customWidth="1"/>
    <col min="506" max="506" width="7.09765625" style="31" customWidth="1"/>
    <col min="507" max="751" width="9" style="31"/>
    <col min="752" max="752" width="1.5" style="31" customWidth="1"/>
    <col min="753" max="753" width="2.09765625" style="31" customWidth="1"/>
    <col min="754" max="754" width="4.09765625" style="31" customWidth="1"/>
    <col min="755" max="755" width="9.19921875" style="31" customWidth="1"/>
    <col min="756" max="756" width="10.5" style="31" customWidth="1"/>
    <col min="757" max="757" width="11.09765625" style="31" customWidth="1"/>
    <col min="758" max="758" width="10.19921875" style="31" customWidth="1"/>
    <col min="759" max="759" width="4.69921875" style="31" customWidth="1"/>
    <col min="760" max="760" width="13.19921875" style="31" customWidth="1"/>
    <col min="761" max="761" width="4.69921875" style="31" customWidth="1"/>
    <col min="762" max="762" width="7.09765625" style="31" customWidth="1"/>
    <col min="763" max="1007" width="9" style="31"/>
    <col min="1008" max="1008" width="1.5" style="31" customWidth="1"/>
    <col min="1009" max="1009" width="2.09765625" style="31" customWidth="1"/>
    <col min="1010" max="1010" width="4.09765625" style="31" customWidth="1"/>
    <col min="1011" max="1011" width="9.19921875" style="31" customWidth="1"/>
    <col min="1012" max="1012" width="10.5" style="31" customWidth="1"/>
    <col min="1013" max="1013" width="11.09765625" style="31" customWidth="1"/>
    <col min="1014" max="1014" width="10.19921875" style="31" customWidth="1"/>
    <col min="1015" max="1015" width="4.69921875" style="31" customWidth="1"/>
    <col min="1016" max="1016" width="13.19921875" style="31" customWidth="1"/>
    <col min="1017" max="1017" width="4.69921875" style="31" customWidth="1"/>
    <col min="1018" max="1018" width="7.09765625" style="31" customWidth="1"/>
    <col min="1019" max="1263" width="9" style="31"/>
    <col min="1264" max="1264" width="1.5" style="31" customWidth="1"/>
    <col min="1265" max="1265" width="2.09765625" style="31" customWidth="1"/>
    <col min="1266" max="1266" width="4.09765625" style="31" customWidth="1"/>
    <col min="1267" max="1267" width="9.19921875" style="31" customWidth="1"/>
    <col min="1268" max="1268" width="10.5" style="31" customWidth="1"/>
    <col min="1269" max="1269" width="11.09765625" style="31" customWidth="1"/>
    <col min="1270" max="1270" width="10.19921875" style="31" customWidth="1"/>
    <col min="1271" max="1271" width="4.69921875" style="31" customWidth="1"/>
    <col min="1272" max="1272" width="13.19921875" style="31" customWidth="1"/>
    <col min="1273" max="1273" width="4.69921875" style="31" customWidth="1"/>
    <col min="1274" max="1274" width="7.09765625" style="31" customWidth="1"/>
    <col min="1275" max="1519" width="9" style="31"/>
    <col min="1520" max="1520" width="1.5" style="31" customWidth="1"/>
    <col min="1521" max="1521" width="2.09765625" style="31" customWidth="1"/>
    <col min="1522" max="1522" width="4.09765625" style="31" customWidth="1"/>
    <col min="1523" max="1523" width="9.19921875" style="31" customWidth="1"/>
    <col min="1524" max="1524" width="10.5" style="31" customWidth="1"/>
    <col min="1525" max="1525" width="11.09765625" style="31" customWidth="1"/>
    <col min="1526" max="1526" width="10.19921875" style="31" customWidth="1"/>
    <col min="1527" max="1527" width="4.69921875" style="31" customWidth="1"/>
    <col min="1528" max="1528" width="13.19921875" style="31" customWidth="1"/>
    <col min="1529" max="1529" width="4.69921875" style="31" customWidth="1"/>
    <col min="1530" max="1530" width="7.09765625" style="31" customWidth="1"/>
    <col min="1531" max="1775" width="9" style="31"/>
    <col min="1776" max="1776" width="1.5" style="31" customWidth="1"/>
    <col min="1777" max="1777" width="2.09765625" style="31" customWidth="1"/>
    <col min="1778" max="1778" width="4.09765625" style="31" customWidth="1"/>
    <col min="1779" max="1779" width="9.19921875" style="31" customWidth="1"/>
    <col min="1780" max="1780" width="10.5" style="31" customWidth="1"/>
    <col min="1781" max="1781" width="11.09765625" style="31" customWidth="1"/>
    <col min="1782" max="1782" width="10.19921875" style="31" customWidth="1"/>
    <col min="1783" max="1783" width="4.69921875" style="31" customWidth="1"/>
    <col min="1784" max="1784" width="13.19921875" style="31" customWidth="1"/>
    <col min="1785" max="1785" width="4.69921875" style="31" customWidth="1"/>
    <col min="1786" max="1786" width="7.09765625" style="31" customWidth="1"/>
    <col min="1787" max="2031" width="9" style="31"/>
    <col min="2032" max="2032" width="1.5" style="31" customWidth="1"/>
    <col min="2033" max="2033" width="2.09765625" style="31" customWidth="1"/>
    <col min="2034" max="2034" width="4.09765625" style="31" customWidth="1"/>
    <col min="2035" max="2035" width="9.19921875" style="31" customWidth="1"/>
    <col min="2036" max="2036" width="10.5" style="31" customWidth="1"/>
    <col min="2037" max="2037" width="11.09765625" style="31" customWidth="1"/>
    <col min="2038" max="2038" width="10.19921875" style="31" customWidth="1"/>
    <col min="2039" max="2039" width="4.69921875" style="31" customWidth="1"/>
    <col min="2040" max="2040" width="13.19921875" style="31" customWidth="1"/>
    <col min="2041" max="2041" width="4.69921875" style="31" customWidth="1"/>
    <col min="2042" max="2042" width="7.09765625" style="31" customWidth="1"/>
    <col min="2043" max="2287" width="9" style="31"/>
    <col min="2288" max="2288" width="1.5" style="31" customWidth="1"/>
    <col min="2289" max="2289" width="2.09765625" style="31" customWidth="1"/>
    <col min="2290" max="2290" width="4.09765625" style="31" customWidth="1"/>
    <col min="2291" max="2291" width="9.19921875" style="31" customWidth="1"/>
    <col min="2292" max="2292" width="10.5" style="31" customWidth="1"/>
    <col min="2293" max="2293" width="11.09765625" style="31" customWidth="1"/>
    <col min="2294" max="2294" width="10.19921875" style="31" customWidth="1"/>
    <col min="2295" max="2295" width="4.69921875" style="31" customWidth="1"/>
    <col min="2296" max="2296" width="13.19921875" style="31" customWidth="1"/>
    <col min="2297" max="2297" width="4.69921875" style="31" customWidth="1"/>
    <col min="2298" max="2298" width="7.09765625" style="31" customWidth="1"/>
    <col min="2299" max="2543" width="9" style="31"/>
    <col min="2544" max="2544" width="1.5" style="31" customWidth="1"/>
    <col min="2545" max="2545" width="2.09765625" style="31" customWidth="1"/>
    <col min="2546" max="2546" width="4.09765625" style="31" customWidth="1"/>
    <col min="2547" max="2547" width="9.19921875" style="31" customWidth="1"/>
    <col min="2548" max="2548" width="10.5" style="31" customWidth="1"/>
    <col min="2549" max="2549" width="11.09765625" style="31" customWidth="1"/>
    <col min="2550" max="2550" width="10.19921875" style="31" customWidth="1"/>
    <col min="2551" max="2551" width="4.69921875" style="31" customWidth="1"/>
    <col min="2552" max="2552" width="13.19921875" style="31" customWidth="1"/>
    <col min="2553" max="2553" width="4.69921875" style="31" customWidth="1"/>
    <col min="2554" max="2554" width="7.09765625" style="31" customWidth="1"/>
    <col min="2555" max="2799" width="9" style="31"/>
    <col min="2800" max="2800" width="1.5" style="31" customWidth="1"/>
    <col min="2801" max="2801" width="2.09765625" style="31" customWidth="1"/>
    <col min="2802" max="2802" width="4.09765625" style="31" customWidth="1"/>
    <col min="2803" max="2803" width="9.19921875" style="31" customWidth="1"/>
    <col min="2804" max="2804" width="10.5" style="31" customWidth="1"/>
    <col min="2805" max="2805" width="11.09765625" style="31" customWidth="1"/>
    <col min="2806" max="2806" width="10.19921875" style="31" customWidth="1"/>
    <col min="2807" max="2807" width="4.69921875" style="31" customWidth="1"/>
    <col min="2808" max="2808" width="13.19921875" style="31" customWidth="1"/>
    <col min="2809" max="2809" width="4.69921875" style="31" customWidth="1"/>
    <col min="2810" max="2810" width="7.09765625" style="31" customWidth="1"/>
    <col min="2811" max="3055" width="9" style="31"/>
    <col min="3056" max="3056" width="1.5" style="31" customWidth="1"/>
    <col min="3057" max="3057" width="2.09765625" style="31" customWidth="1"/>
    <col min="3058" max="3058" width="4.09765625" style="31" customWidth="1"/>
    <col min="3059" max="3059" width="9.19921875" style="31" customWidth="1"/>
    <col min="3060" max="3060" width="10.5" style="31" customWidth="1"/>
    <col min="3061" max="3061" width="11.09765625" style="31" customWidth="1"/>
    <col min="3062" max="3062" width="10.19921875" style="31" customWidth="1"/>
    <col min="3063" max="3063" width="4.69921875" style="31" customWidth="1"/>
    <col min="3064" max="3064" width="13.19921875" style="31" customWidth="1"/>
    <col min="3065" max="3065" width="4.69921875" style="31" customWidth="1"/>
    <col min="3066" max="3066" width="7.09765625" style="31" customWidth="1"/>
    <col min="3067" max="3311" width="9" style="31"/>
    <col min="3312" max="3312" width="1.5" style="31" customWidth="1"/>
    <col min="3313" max="3313" width="2.09765625" style="31" customWidth="1"/>
    <col min="3314" max="3314" width="4.09765625" style="31" customWidth="1"/>
    <col min="3315" max="3315" width="9.19921875" style="31" customWidth="1"/>
    <col min="3316" max="3316" width="10.5" style="31" customWidth="1"/>
    <col min="3317" max="3317" width="11.09765625" style="31" customWidth="1"/>
    <col min="3318" max="3318" width="10.19921875" style="31" customWidth="1"/>
    <col min="3319" max="3319" width="4.69921875" style="31" customWidth="1"/>
    <col min="3320" max="3320" width="13.19921875" style="31" customWidth="1"/>
    <col min="3321" max="3321" width="4.69921875" style="31" customWidth="1"/>
    <col min="3322" max="3322" width="7.09765625" style="31" customWidth="1"/>
    <col min="3323" max="3567" width="9" style="31"/>
    <col min="3568" max="3568" width="1.5" style="31" customWidth="1"/>
    <col min="3569" max="3569" width="2.09765625" style="31" customWidth="1"/>
    <col min="3570" max="3570" width="4.09765625" style="31" customWidth="1"/>
    <col min="3571" max="3571" width="9.19921875" style="31" customWidth="1"/>
    <col min="3572" max="3572" width="10.5" style="31" customWidth="1"/>
    <col min="3573" max="3573" width="11.09765625" style="31" customWidth="1"/>
    <col min="3574" max="3574" width="10.19921875" style="31" customWidth="1"/>
    <col min="3575" max="3575" width="4.69921875" style="31" customWidth="1"/>
    <col min="3576" max="3576" width="13.19921875" style="31" customWidth="1"/>
    <col min="3577" max="3577" width="4.69921875" style="31" customWidth="1"/>
    <col min="3578" max="3578" width="7.09765625" style="31" customWidth="1"/>
    <col min="3579" max="3823" width="9" style="31"/>
    <col min="3824" max="3824" width="1.5" style="31" customWidth="1"/>
    <col min="3825" max="3825" width="2.09765625" style="31" customWidth="1"/>
    <col min="3826" max="3826" width="4.09765625" style="31" customWidth="1"/>
    <col min="3827" max="3827" width="9.19921875" style="31" customWidth="1"/>
    <col min="3828" max="3828" width="10.5" style="31" customWidth="1"/>
    <col min="3829" max="3829" width="11.09765625" style="31" customWidth="1"/>
    <col min="3830" max="3830" width="10.19921875" style="31" customWidth="1"/>
    <col min="3831" max="3831" width="4.69921875" style="31" customWidth="1"/>
    <col min="3832" max="3832" width="13.19921875" style="31" customWidth="1"/>
    <col min="3833" max="3833" width="4.69921875" style="31" customWidth="1"/>
    <col min="3834" max="3834" width="7.09765625" style="31" customWidth="1"/>
    <col min="3835" max="4079" width="9" style="31"/>
    <col min="4080" max="4080" width="1.5" style="31" customWidth="1"/>
    <col min="4081" max="4081" width="2.09765625" style="31" customWidth="1"/>
    <col min="4082" max="4082" width="4.09765625" style="31" customWidth="1"/>
    <col min="4083" max="4083" width="9.19921875" style="31" customWidth="1"/>
    <col min="4084" max="4084" width="10.5" style="31" customWidth="1"/>
    <col min="4085" max="4085" width="11.09765625" style="31" customWidth="1"/>
    <col min="4086" max="4086" width="10.19921875" style="31" customWidth="1"/>
    <col min="4087" max="4087" width="4.69921875" style="31" customWidth="1"/>
    <col min="4088" max="4088" width="13.19921875" style="31" customWidth="1"/>
    <col min="4089" max="4089" width="4.69921875" style="31" customWidth="1"/>
    <col min="4090" max="4090" width="7.09765625" style="31" customWidth="1"/>
    <col min="4091" max="4335" width="9" style="31"/>
    <col min="4336" max="4336" width="1.5" style="31" customWidth="1"/>
    <col min="4337" max="4337" width="2.09765625" style="31" customWidth="1"/>
    <col min="4338" max="4338" width="4.09765625" style="31" customWidth="1"/>
    <col min="4339" max="4339" width="9.19921875" style="31" customWidth="1"/>
    <col min="4340" max="4340" width="10.5" style="31" customWidth="1"/>
    <col min="4341" max="4341" width="11.09765625" style="31" customWidth="1"/>
    <col min="4342" max="4342" width="10.19921875" style="31" customWidth="1"/>
    <col min="4343" max="4343" width="4.69921875" style="31" customWidth="1"/>
    <col min="4344" max="4344" width="13.19921875" style="31" customWidth="1"/>
    <col min="4345" max="4345" width="4.69921875" style="31" customWidth="1"/>
    <col min="4346" max="4346" width="7.09765625" style="31" customWidth="1"/>
    <col min="4347" max="4591" width="9" style="31"/>
    <col min="4592" max="4592" width="1.5" style="31" customWidth="1"/>
    <col min="4593" max="4593" width="2.09765625" style="31" customWidth="1"/>
    <col min="4594" max="4594" width="4.09765625" style="31" customWidth="1"/>
    <col min="4595" max="4595" width="9.19921875" style="31" customWidth="1"/>
    <col min="4596" max="4596" width="10.5" style="31" customWidth="1"/>
    <col min="4597" max="4597" width="11.09765625" style="31" customWidth="1"/>
    <col min="4598" max="4598" width="10.19921875" style="31" customWidth="1"/>
    <col min="4599" max="4599" width="4.69921875" style="31" customWidth="1"/>
    <col min="4600" max="4600" width="13.19921875" style="31" customWidth="1"/>
    <col min="4601" max="4601" width="4.69921875" style="31" customWidth="1"/>
    <col min="4602" max="4602" width="7.09765625" style="31" customWidth="1"/>
    <col min="4603" max="4847" width="9" style="31"/>
    <col min="4848" max="4848" width="1.5" style="31" customWidth="1"/>
    <col min="4849" max="4849" width="2.09765625" style="31" customWidth="1"/>
    <col min="4850" max="4850" width="4.09765625" style="31" customWidth="1"/>
    <col min="4851" max="4851" width="9.19921875" style="31" customWidth="1"/>
    <col min="4852" max="4852" width="10.5" style="31" customWidth="1"/>
    <col min="4853" max="4853" width="11.09765625" style="31" customWidth="1"/>
    <col min="4854" max="4854" width="10.19921875" style="31" customWidth="1"/>
    <col min="4855" max="4855" width="4.69921875" style="31" customWidth="1"/>
    <col min="4856" max="4856" width="13.19921875" style="31" customWidth="1"/>
    <col min="4857" max="4857" width="4.69921875" style="31" customWidth="1"/>
    <col min="4858" max="4858" width="7.09765625" style="31" customWidth="1"/>
    <col min="4859" max="5103" width="9" style="31"/>
    <col min="5104" max="5104" width="1.5" style="31" customWidth="1"/>
    <col min="5105" max="5105" width="2.09765625" style="31" customWidth="1"/>
    <col min="5106" max="5106" width="4.09765625" style="31" customWidth="1"/>
    <col min="5107" max="5107" width="9.19921875" style="31" customWidth="1"/>
    <col min="5108" max="5108" width="10.5" style="31" customWidth="1"/>
    <col min="5109" max="5109" width="11.09765625" style="31" customWidth="1"/>
    <col min="5110" max="5110" width="10.19921875" style="31" customWidth="1"/>
    <col min="5111" max="5111" width="4.69921875" style="31" customWidth="1"/>
    <col min="5112" max="5112" width="13.19921875" style="31" customWidth="1"/>
    <col min="5113" max="5113" width="4.69921875" style="31" customWidth="1"/>
    <col min="5114" max="5114" width="7.09765625" style="31" customWidth="1"/>
    <col min="5115" max="5359" width="9" style="31"/>
    <col min="5360" max="5360" width="1.5" style="31" customWidth="1"/>
    <col min="5361" max="5361" width="2.09765625" style="31" customWidth="1"/>
    <col min="5362" max="5362" width="4.09765625" style="31" customWidth="1"/>
    <col min="5363" max="5363" width="9.19921875" style="31" customWidth="1"/>
    <col min="5364" max="5364" width="10.5" style="31" customWidth="1"/>
    <col min="5365" max="5365" width="11.09765625" style="31" customWidth="1"/>
    <col min="5366" max="5366" width="10.19921875" style="31" customWidth="1"/>
    <col min="5367" max="5367" width="4.69921875" style="31" customWidth="1"/>
    <col min="5368" max="5368" width="13.19921875" style="31" customWidth="1"/>
    <col min="5369" max="5369" width="4.69921875" style="31" customWidth="1"/>
    <col min="5370" max="5370" width="7.09765625" style="31" customWidth="1"/>
    <col min="5371" max="5615" width="9" style="31"/>
    <col min="5616" max="5616" width="1.5" style="31" customWidth="1"/>
    <col min="5617" max="5617" width="2.09765625" style="31" customWidth="1"/>
    <col min="5618" max="5618" width="4.09765625" style="31" customWidth="1"/>
    <col min="5619" max="5619" width="9.19921875" style="31" customWidth="1"/>
    <col min="5620" max="5620" width="10.5" style="31" customWidth="1"/>
    <col min="5621" max="5621" width="11.09765625" style="31" customWidth="1"/>
    <col min="5622" max="5622" width="10.19921875" style="31" customWidth="1"/>
    <col min="5623" max="5623" width="4.69921875" style="31" customWidth="1"/>
    <col min="5624" max="5624" width="13.19921875" style="31" customWidth="1"/>
    <col min="5625" max="5625" width="4.69921875" style="31" customWidth="1"/>
    <col min="5626" max="5626" width="7.09765625" style="31" customWidth="1"/>
    <col min="5627" max="5871" width="9" style="31"/>
    <col min="5872" max="5872" width="1.5" style="31" customWidth="1"/>
    <col min="5873" max="5873" width="2.09765625" style="31" customWidth="1"/>
    <col min="5874" max="5874" width="4.09765625" style="31" customWidth="1"/>
    <col min="5875" max="5875" width="9.19921875" style="31" customWidth="1"/>
    <col min="5876" max="5876" width="10.5" style="31" customWidth="1"/>
    <col min="5877" max="5877" width="11.09765625" style="31" customWidth="1"/>
    <col min="5878" max="5878" width="10.19921875" style="31" customWidth="1"/>
    <col min="5879" max="5879" width="4.69921875" style="31" customWidth="1"/>
    <col min="5880" max="5880" width="13.19921875" style="31" customWidth="1"/>
    <col min="5881" max="5881" width="4.69921875" style="31" customWidth="1"/>
    <col min="5882" max="5882" width="7.09765625" style="31" customWidth="1"/>
    <col min="5883" max="6127" width="9" style="31"/>
    <col min="6128" max="6128" width="1.5" style="31" customWidth="1"/>
    <col min="6129" max="6129" width="2.09765625" style="31" customWidth="1"/>
    <col min="6130" max="6130" width="4.09765625" style="31" customWidth="1"/>
    <col min="6131" max="6131" width="9.19921875" style="31" customWidth="1"/>
    <col min="6132" max="6132" width="10.5" style="31" customWidth="1"/>
    <col min="6133" max="6133" width="11.09765625" style="31" customWidth="1"/>
    <col min="6134" max="6134" width="10.19921875" style="31" customWidth="1"/>
    <col min="6135" max="6135" width="4.69921875" style="31" customWidth="1"/>
    <col min="6136" max="6136" width="13.19921875" style="31" customWidth="1"/>
    <col min="6137" max="6137" width="4.69921875" style="31" customWidth="1"/>
    <col min="6138" max="6138" width="7.09765625" style="31" customWidth="1"/>
    <col min="6139" max="6383" width="9" style="31"/>
    <col min="6384" max="6384" width="1.5" style="31" customWidth="1"/>
    <col min="6385" max="6385" width="2.09765625" style="31" customWidth="1"/>
    <col min="6386" max="6386" width="4.09765625" style="31" customWidth="1"/>
    <col min="6387" max="6387" width="9.19921875" style="31" customWidth="1"/>
    <col min="6388" max="6388" width="10.5" style="31" customWidth="1"/>
    <col min="6389" max="6389" width="11.09765625" style="31" customWidth="1"/>
    <col min="6390" max="6390" width="10.19921875" style="31" customWidth="1"/>
    <col min="6391" max="6391" width="4.69921875" style="31" customWidth="1"/>
    <col min="6392" max="6392" width="13.19921875" style="31" customWidth="1"/>
    <col min="6393" max="6393" width="4.69921875" style="31" customWidth="1"/>
    <col min="6394" max="6394" width="7.09765625" style="31" customWidth="1"/>
    <col min="6395" max="6639" width="9" style="31"/>
    <col min="6640" max="6640" width="1.5" style="31" customWidth="1"/>
    <col min="6641" max="6641" width="2.09765625" style="31" customWidth="1"/>
    <col min="6642" max="6642" width="4.09765625" style="31" customWidth="1"/>
    <col min="6643" max="6643" width="9.19921875" style="31" customWidth="1"/>
    <col min="6644" max="6644" width="10.5" style="31" customWidth="1"/>
    <col min="6645" max="6645" width="11.09765625" style="31" customWidth="1"/>
    <col min="6646" max="6646" width="10.19921875" style="31" customWidth="1"/>
    <col min="6647" max="6647" width="4.69921875" style="31" customWidth="1"/>
    <col min="6648" max="6648" width="13.19921875" style="31" customWidth="1"/>
    <col min="6649" max="6649" width="4.69921875" style="31" customWidth="1"/>
    <col min="6650" max="6650" width="7.09765625" style="31" customWidth="1"/>
    <col min="6651" max="6895" width="9" style="31"/>
    <col min="6896" max="6896" width="1.5" style="31" customWidth="1"/>
    <col min="6897" max="6897" width="2.09765625" style="31" customWidth="1"/>
    <col min="6898" max="6898" width="4.09765625" style="31" customWidth="1"/>
    <col min="6899" max="6899" width="9.19921875" style="31" customWidth="1"/>
    <col min="6900" max="6900" width="10.5" style="31" customWidth="1"/>
    <col min="6901" max="6901" width="11.09765625" style="31" customWidth="1"/>
    <col min="6902" max="6902" width="10.19921875" style="31" customWidth="1"/>
    <col min="6903" max="6903" width="4.69921875" style="31" customWidth="1"/>
    <col min="6904" max="6904" width="13.19921875" style="31" customWidth="1"/>
    <col min="6905" max="6905" width="4.69921875" style="31" customWidth="1"/>
    <col min="6906" max="6906" width="7.09765625" style="31" customWidth="1"/>
    <col min="6907" max="7151" width="9" style="31"/>
    <col min="7152" max="7152" width="1.5" style="31" customWidth="1"/>
    <col min="7153" max="7153" width="2.09765625" style="31" customWidth="1"/>
    <col min="7154" max="7154" width="4.09765625" style="31" customWidth="1"/>
    <col min="7155" max="7155" width="9.19921875" style="31" customWidth="1"/>
    <col min="7156" max="7156" width="10.5" style="31" customWidth="1"/>
    <col min="7157" max="7157" width="11.09765625" style="31" customWidth="1"/>
    <col min="7158" max="7158" width="10.19921875" style="31" customWidth="1"/>
    <col min="7159" max="7159" width="4.69921875" style="31" customWidth="1"/>
    <col min="7160" max="7160" width="13.19921875" style="31" customWidth="1"/>
    <col min="7161" max="7161" width="4.69921875" style="31" customWidth="1"/>
    <col min="7162" max="7162" width="7.09765625" style="31" customWidth="1"/>
    <col min="7163" max="7407" width="9" style="31"/>
    <col min="7408" max="7408" width="1.5" style="31" customWidth="1"/>
    <col min="7409" max="7409" width="2.09765625" style="31" customWidth="1"/>
    <col min="7410" max="7410" width="4.09765625" style="31" customWidth="1"/>
    <col min="7411" max="7411" width="9.19921875" style="31" customWidth="1"/>
    <col min="7412" max="7412" width="10.5" style="31" customWidth="1"/>
    <col min="7413" max="7413" width="11.09765625" style="31" customWidth="1"/>
    <col min="7414" max="7414" width="10.19921875" style="31" customWidth="1"/>
    <col min="7415" max="7415" width="4.69921875" style="31" customWidth="1"/>
    <col min="7416" max="7416" width="13.19921875" style="31" customWidth="1"/>
    <col min="7417" max="7417" width="4.69921875" style="31" customWidth="1"/>
    <col min="7418" max="7418" width="7.09765625" style="31" customWidth="1"/>
    <col min="7419" max="7663" width="9" style="31"/>
    <col min="7664" max="7664" width="1.5" style="31" customWidth="1"/>
    <col min="7665" max="7665" width="2.09765625" style="31" customWidth="1"/>
    <col min="7666" max="7666" width="4.09765625" style="31" customWidth="1"/>
    <col min="7667" max="7667" width="9.19921875" style="31" customWidth="1"/>
    <col min="7668" max="7668" width="10.5" style="31" customWidth="1"/>
    <col min="7669" max="7669" width="11.09765625" style="31" customWidth="1"/>
    <col min="7670" max="7670" width="10.19921875" style="31" customWidth="1"/>
    <col min="7671" max="7671" width="4.69921875" style="31" customWidth="1"/>
    <col min="7672" max="7672" width="13.19921875" style="31" customWidth="1"/>
    <col min="7673" max="7673" width="4.69921875" style="31" customWidth="1"/>
    <col min="7674" max="7674" width="7.09765625" style="31" customWidth="1"/>
    <col min="7675" max="7919" width="9" style="31"/>
    <col min="7920" max="7920" width="1.5" style="31" customWidth="1"/>
    <col min="7921" max="7921" width="2.09765625" style="31" customWidth="1"/>
    <col min="7922" max="7922" width="4.09765625" style="31" customWidth="1"/>
    <col min="7923" max="7923" width="9.19921875" style="31" customWidth="1"/>
    <col min="7924" max="7924" width="10.5" style="31" customWidth="1"/>
    <col min="7925" max="7925" width="11.09765625" style="31" customWidth="1"/>
    <col min="7926" max="7926" width="10.19921875" style="31" customWidth="1"/>
    <col min="7927" max="7927" width="4.69921875" style="31" customWidth="1"/>
    <col min="7928" max="7928" width="13.19921875" style="31" customWidth="1"/>
    <col min="7929" max="7929" width="4.69921875" style="31" customWidth="1"/>
    <col min="7930" max="7930" width="7.09765625" style="31" customWidth="1"/>
    <col min="7931" max="8175" width="9" style="31"/>
    <col min="8176" max="8176" width="1.5" style="31" customWidth="1"/>
    <col min="8177" max="8177" width="2.09765625" style="31" customWidth="1"/>
    <col min="8178" max="8178" width="4.09765625" style="31" customWidth="1"/>
    <col min="8179" max="8179" width="9.19921875" style="31" customWidth="1"/>
    <col min="8180" max="8180" width="10.5" style="31" customWidth="1"/>
    <col min="8181" max="8181" width="11.09765625" style="31" customWidth="1"/>
    <col min="8182" max="8182" width="10.19921875" style="31" customWidth="1"/>
    <col min="8183" max="8183" width="4.69921875" style="31" customWidth="1"/>
    <col min="8184" max="8184" width="13.19921875" style="31" customWidth="1"/>
    <col min="8185" max="8185" width="4.69921875" style="31" customWidth="1"/>
    <col min="8186" max="8186" width="7.09765625" style="31" customWidth="1"/>
    <col min="8187" max="8431" width="9" style="31"/>
    <col min="8432" max="8432" width="1.5" style="31" customWidth="1"/>
    <col min="8433" max="8433" width="2.09765625" style="31" customWidth="1"/>
    <col min="8434" max="8434" width="4.09765625" style="31" customWidth="1"/>
    <col min="8435" max="8435" width="9.19921875" style="31" customWidth="1"/>
    <col min="8436" max="8436" width="10.5" style="31" customWidth="1"/>
    <col min="8437" max="8437" width="11.09765625" style="31" customWidth="1"/>
    <col min="8438" max="8438" width="10.19921875" style="31" customWidth="1"/>
    <col min="8439" max="8439" width="4.69921875" style="31" customWidth="1"/>
    <col min="8440" max="8440" width="13.19921875" style="31" customWidth="1"/>
    <col min="8441" max="8441" width="4.69921875" style="31" customWidth="1"/>
    <col min="8442" max="8442" width="7.09765625" style="31" customWidth="1"/>
    <col min="8443" max="8687" width="9" style="31"/>
    <col min="8688" max="8688" width="1.5" style="31" customWidth="1"/>
    <col min="8689" max="8689" width="2.09765625" style="31" customWidth="1"/>
    <col min="8690" max="8690" width="4.09765625" style="31" customWidth="1"/>
    <col min="8691" max="8691" width="9.19921875" style="31" customWidth="1"/>
    <col min="8692" max="8692" width="10.5" style="31" customWidth="1"/>
    <col min="8693" max="8693" width="11.09765625" style="31" customWidth="1"/>
    <col min="8694" max="8694" width="10.19921875" style="31" customWidth="1"/>
    <col min="8695" max="8695" width="4.69921875" style="31" customWidth="1"/>
    <col min="8696" max="8696" width="13.19921875" style="31" customWidth="1"/>
    <col min="8697" max="8697" width="4.69921875" style="31" customWidth="1"/>
    <col min="8698" max="8698" width="7.09765625" style="31" customWidth="1"/>
    <col min="8699" max="8943" width="9" style="31"/>
    <col min="8944" max="8944" width="1.5" style="31" customWidth="1"/>
    <col min="8945" max="8945" width="2.09765625" style="31" customWidth="1"/>
    <col min="8946" max="8946" width="4.09765625" style="31" customWidth="1"/>
    <col min="8947" max="8947" width="9.19921875" style="31" customWidth="1"/>
    <col min="8948" max="8948" width="10.5" style="31" customWidth="1"/>
    <col min="8949" max="8949" width="11.09765625" style="31" customWidth="1"/>
    <col min="8950" max="8950" width="10.19921875" style="31" customWidth="1"/>
    <col min="8951" max="8951" width="4.69921875" style="31" customWidth="1"/>
    <col min="8952" max="8952" width="13.19921875" style="31" customWidth="1"/>
    <col min="8953" max="8953" width="4.69921875" style="31" customWidth="1"/>
    <col min="8954" max="8954" width="7.09765625" style="31" customWidth="1"/>
    <col min="8955" max="9199" width="9" style="31"/>
    <col min="9200" max="9200" width="1.5" style="31" customWidth="1"/>
    <col min="9201" max="9201" width="2.09765625" style="31" customWidth="1"/>
    <col min="9202" max="9202" width="4.09765625" style="31" customWidth="1"/>
    <col min="9203" max="9203" width="9.19921875" style="31" customWidth="1"/>
    <col min="9204" max="9204" width="10.5" style="31" customWidth="1"/>
    <col min="9205" max="9205" width="11.09765625" style="31" customWidth="1"/>
    <col min="9206" max="9206" width="10.19921875" style="31" customWidth="1"/>
    <col min="9207" max="9207" width="4.69921875" style="31" customWidth="1"/>
    <col min="9208" max="9208" width="13.19921875" style="31" customWidth="1"/>
    <col min="9209" max="9209" width="4.69921875" style="31" customWidth="1"/>
    <col min="9210" max="9210" width="7.09765625" style="31" customWidth="1"/>
    <col min="9211" max="9455" width="9" style="31"/>
    <col min="9456" max="9456" width="1.5" style="31" customWidth="1"/>
    <col min="9457" max="9457" width="2.09765625" style="31" customWidth="1"/>
    <col min="9458" max="9458" width="4.09765625" style="31" customWidth="1"/>
    <col min="9459" max="9459" width="9.19921875" style="31" customWidth="1"/>
    <col min="9460" max="9460" width="10.5" style="31" customWidth="1"/>
    <col min="9461" max="9461" width="11.09765625" style="31" customWidth="1"/>
    <col min="9462" max="9462" width="10.19921875" style="31" customWidth="1"/>
    <col min="9463" max="9463" width="4.69921875" style="31" customWidth="1"/>
    <col min="9464" max="9464" width="13.19921875" style="31" customWidth="1"/>
    <col min="9465" max="9465" width="4.69921875" style="31" customWidth="1"/>
    <col min="9466" max="9466" width="7.09765625" style="31" customWidth="1"/>
    <col min="9467" max="9711" width="9" style="31"/>
    <col min="9712" max="9712" width="1.5" style="31" customWidth="1"/>
    <col min="9713" max="9713" width="2.09765625" style="31" customWidth="1"/>
    <col min="9714" max="9714" width="4.09765625" style="31" customWidth="1"/>
    <col min="9715" max="9715" width="9.19921875" style="31" customWidth="1"/>
    <col min="9716" max="9716" width="10.5" style="31" customWidth="1"/>
    <col min="9717" max="9717" width="11.09765625" style="31" customWidth="1"/>
    <col min="9718" max="9718" width="10.19921875" style="31" customWidth="1"/>
    <col min="9719" max="9719" width="4.69921875" style="31" customWidth="1"/>
    <col min="9720" max="9720" width="13.19921875" style="31" customWidth="1"/>
    <col min="9721" max="9721" width="4.69921875" style="31" customWidth="1"/>
    <col min="9722" max="9722" width="7.09765625" style="31" customWidth="1"/>
    <col min="9723" max="9967" width="9" style="31"/>
    <col min="9968" max="9968" width="1.5" style="31" customWidth="1"/>
    <col min="9969" max="9969" width="2.09765625" style="31" customWidth="1"/>
    <col min="9970" max="9970" width="4.09765625" style="31" customWidth="1"/>
    <col min="9971" max="9971" width="9.19921875" style="31" customWidth="1"/>
    <col min="9972" max="9972" width="10.5" style="31" customWidth="1"/>
    <col min="9973" max="9973" width="11.09765625" style="31" customWidth="1"/>
    <col min="9974" max="9974" width="10.19921875" style="31" customWidth="1"/>
    <col min="9975" max="9975" width="4.69921875" style="31" customWidth="1"/>
    <col min="9976" max="9976" width="13.19921875" style="31" customWidth="1"/>
    <col min="9977" max="9977" width="4.69921875" style="31" customWidth="1"/>
    <col min="9978" max="9978" width="7.09765625" style="31" customWidth="1"/>
    <col min="9979" max="10223" width="9" style="31"/>
    <col min="10224" max="10224" width="1.5" style="31" customWidth="1"/>
    <col min="10225" max="10225" width="2.09765625" style="31" customWidth="1"/>
    <col min="10226" max="10226" width="4.09765625" style="31" customWidth="1"/>
    <col min="10227" max="10227" width="9.19921875" style="31" customWidth="1"/>
    <col min="10228" max="10228" width="10.5" style="31" customWidth="1"/>
    <col min="10229" max="10229" width="11.09765625" style="31" customWidth="1"/>
    <col min="10230" max="10230" width="10.19921875" style="31" customWidth="1"/>
    <col min="10231" max="10231" width="4.69921875" style="31" customWidth="1"/>
    <col min="10232" max="10232" width="13.19921875" style="31" customWidth="1"/>
    <col min="10233" max="10233" width="4.69921875" style="31" customWidth="1"/>
    <col min="10234" max="10234" width="7.09765625" style="31" customWidth="1"/>
    <col min="10235" max="10479" width="9" style="31"/>
    <col min="10480" max="10480" width="1.5" style="31" customWidth="1"/>
    <col min="10481" max="10481" width="2.09765625" style="31" customWidth="1"/>
    <col min="10482" max="10482" width="4.09765625" style="31" customWidth="1"/>
    <col min="10483" max="10483" width="9.19921875" style="31" customWidth="1"/>
    <col min="10484" max="10484" width="10.5" style="31" customWidth="1"/>
    <col min="10485" max="10485" width="11.09765625" style="31" customWidth="1"/>
    <col min="10486" max="10486" width="10.19921875" style="31" customWidth="1"/>
    <col min="10487" max="10487" width="4.69921875" style="31" customWidth="1"/>
    <col min="10488" max="10488" width="13.19921875" style="31" customWidth="1"/>
    <col min="10489" max="10489" width="4.69921875" style="31" customWidth="1"/>
    <col min="10490" max="10490" width="7.09765625" style="31" customWidth="1"/>
    <col min="10491" max="10735" width="9" style="31"/>
    <col min="10736" max="10736" width="1.5" style="31" customWidth="1"/>
    <col min="10737" max="10737" width="2.09765625" style="31" customWidth="1"/>
    <col min="10738" max="10738" width="4.09765625" style="31" customWidth="1"/>
    <col min="10739" max="10739" width="9.19921875" style="31" customWidth="1"/>
    <col min="10740" max="10740" width="10.5" style="31" customWidth="1"/>
    <col min="10741" max="10741" width="11.09765625" style="31" customWidth="1"/>
    <col min="10742" max="10742" width="10.19921875" style="31" customWidth="1"/>
    <col min="10743" max="10743" width="4.69921875" style="31" customWidth="1"/>
    <col min="10744" max="10744" width="13.19921875" style="31" customWidth="1"/>
    <col min="10745" max="10745" width="4.69921875" style="31" customWidth="1"/>
    <col min="10746" max="10746" width="7.09765625" style="31" customWidth="1"/>
    <col min="10747" max="10991" width="9" style="31"/>
    <col min="10992" max="10992" width="1.5" style="31" customWidth="1"/>
    <col min="10993" max="10993" width="2.09765625" style="31" customWidth="1"/>
    <col min="10994" max="10994" width="4.09765625" style="31" customWidth="1"/>
    <col min="10995" max="10995" width="9.19921875" style="31" customWidth="1"/>
    <col min="10996" max="10996" width="10.5" style="31" customWidth="1"/>
    <col min="10997" max="10997" width="11.09765625" style="31" customWidth="1"/>
    <col min="10998" max="10998" width="10.19921875" style="31" customWidth="1"/>
    <col min="10999" max="10999" width="4.69921875" style="31" customWidth="1"/>
    <col min="11000" max="11000" width="13.19921875" style="31" customWidth="1"/>
    <col min="11001" max="11001" width="4.69921875" style="31" customWidth="1"/>
    <col min="11002" max="11002" width="7.09765625" style="31" customWidth="1"/>
    <col min="11003" max="11247" width="9" style="31"/>
    <col min="11248" max="11248" width="1.5" style="31" customWidth="1"/>
    <col min="11249" max="11249" width="2.09765625" style="31" customWidth="1"/>
    <col min="11250" max="11250" width="4.09765625" style="31" customWidth="1"/>
    <col min="11251" max="11251" width="9.19921875" style="31" customWidth="1"/>
    <col min="11252" max="11252" width="10.5" style="31" customWidth="1"/>
    <col min="11253" max="11253" width="11.09765625" style="31" customWidth="1"/>
    <col min="11254" max="11254" width="10.19921875" style="31" customWidth="1"/>
    <col min="11255" max="11255" width="4.69921875" style="31" customWidth="1"/>
    <col min="11256" max="11256" width="13.19921875" style="31" customWidth="1"/>
    <col min="11257" max="11257" width="4.69921875" style="31" customWidth="1"/>
    <col min="11258" max="11258" width="7.09765625" style="31" customWidth="1"/>
    <col min="11259" max="11503" width="9" style="31"/>
    <col min="11504" max="11504" width="1.5" style="31" customWidth="1"/>
    <col min="11505" max="11505" width="2.09765625" style="31" customWidth="1"/>
    <col min="11506" max="11506" width="4.09765625" style="31" customWidth="1"/>
    <col min="11507" max="11507" width="9.19921875" style="31" customWidth="1"/>
    <col min="11508" max="11508" width="10.5" style="31" customWidth="1"/>
    <col min="11509" max="11509" width="11.09765625" style="31" customWidth="1"/>
    <col min="11510" max="11510" width="10.19921875" style="31" customWidth="1"/>
    <col min="11511" max="11511" width="4.69921875" style="31" customWidth="1"/>
    <col min="11512" max="11512" width="13.19921875" style="31" customWidth="1"/>
    <col min="11513" max="11513" width="4.69921875" style="31" customWidth="1"/>
    <col min="11514" max="11514" width="7.09765625" style="31" customWidth="1"/>
    <col min="11515" max="11759" width="9" style="31"/>
    <col min="11760" max="11760" width="1.5" style="31" customWidth="1"/>
    <col min="11761" max="11761" width="2.09765625" style="31" customWidth="1"/>
    <col min="11762" max="11762" width="4.09765625" style="31" customWidth="1"/>
    <col min="11763" max="11763" width="9.19921875" style="31" customWidth="1"/>
    <col min="11764" max="11764" width="10.5" style="31" customWidth="1"/>
    <col min="11765" max="11765" width="11.09765625" style="31" customWidth="1"/>
    <col min="11766" max="11766" width="10.19921875" style="31" customWidth="1"/>
    <col min="11767" max="11767" width="4.69921875" style="31" customWidth="1"/>
    <col min="11768" max="11768" width="13.19921875" style="31" customWidth="1"/>
    <col min="11769" max="11769" width="4.69921875" style="31" customWidth="1"/>
    <col min="11770" max="11770" width="7.09765625" style="31" customWidth="1"/>
    <col min="11771" max="12015" width="9" style="31"/>
    <col min="12016" max="12016" width="1.5" style="31" customWidth="1"/>
    <col min="12017" max="12017" width="2.09765625" style="31" customWidth="1"/>
    <col min="12018" max="12018" width="4.09765625" style="31" customWidth="1"/>
    <col min="12019" max="12019" width="9.19921875" style="31" customWidth="1"/>
    <col min="12020" max="12020" width="10.5" style="31" customWidth="1"/>
    <col min="12021" max="12021" width="11.09765625" style="31" customWidth="1"/>
    <col min="12022" max="12022" width="10.19921875" style="31" customWidth="1"/>
    <col min="12023" max="12023" width="4.69921875" style="31" customWidth="1"/>
    <col min="12024" max="12024" width="13.19921875" style="31" customWidth="1"/>
    <col min="12025" max="12025" width="4.69921875" style="31" customWidth="1"/>
    <col min="12026" max="12026" width="7.09765625" style="31" customWidth="1"/>
    <col min="12027" max="12271" width="9" style="31"/>
    <col min="12272" max="12272" width="1.5" style="31" customWidth="1"/>
    <col min="12273" max="12273" width="2.09765625" style="31" customWidth="1"/>
    <col min="12274" max="12274" width="4.09765625" style="31" customWidth="1"/>
    <col min="12275" max="12275" width="9.19921875" style="31" customWidth="1"/>
    <col min="12276" max="12276" width="10.5" style="31" customWidth="1"/>
    <col min="12277" max="12277" width="11.09765625" style="31" customWidth="1"/>
    <col min="12278" max="12278" width="10.19921875" style="31" customWidth="1"/>
    <col min="12279" max="12279" width="4.69921875" style="31" customWidth="1"/>
    <col min="12280" max="12280" width="13.19921875" style="31" customWidth="1"/>
    <col min="12281" max="12281" width="4.69921875" style="31" customWidth="1"/>
    <col min="12282" max="12282" width="7.09765625" style="31" customWidth="1"/>
    <col min="12283" max="12527" width="9" style="31"/>
    <col min="12528" max="12528" width="1.5" style="31" customWidth="1"/>
    <col min="12529" max="12529" width="2.09765625" style="31" customWidth="1"/>
    <col min="12530" max="12530" width="4.09765625" style="31" customWidth="1"/>
    <col min="12531" max="12531" width="9.19921875" style="31" customWidth="1"/>
    <col min="12532" max="12532" width="10.5" style="31" customWidth="1"/>
    <col min="12533" max="12533" width="11.09765625" style="31" customWidth="1"/>
    <col min="12534" max="12534" width="10.19921875" style="31" customWidth="1"/>
    <col min="12535" max="12535" width="4.69921875" style="31" customWidth="1"/>
    <col min="12536" max="12536" width="13.19921875" style="31" customWidth="1"/>
    <col min="12537" max="12537" width="4.69921875" style="31" customWidth="1"/>
    <col min="12538" max="12538" width="7.09765625" style="31" customWidth="1"/>
    <col min="12539" max="12783" width="9" style="31"/>
    <col min="12784" max="12784" width="1.5" style="31" customWidth="1"/>
    <col min="12785" max="12785" width="2.09765625" style="31" customWidth="1"/>
    <col min="12786" max="12786" width="4.09765625" style="31" customWidth="1"/>
    <col min="12787" max="12787" width="9.19921875" style="31" customWidth="1"/>
    <col min="12788" max="12788" width="10.5" style="31" customWidth="1"/>
    <col min="12789" max="12789" width="11.09765625" style="31" customWidth="1"/>
    <col min="12790" max="12790" width="10.19921875" style="31" customWidth="1"/>
    <col min="12791" max="12791" width="4.69921875" style="31" customWidth="1"/>
    <col min="12792" max="12792" width="13.19921875" style="31" customWidth="1"/>
    <col min="12793" max="12793" width="4.69921875" style="31" customWidth="1"/>
    <col min="12794" max="12794" width="7.09765625" style="31" customWidth="1"/>
    <col min="12795" max="13039" width="9" style="31"/>
    <col min="13040" max="13040" width="1.5" style="31" customWidth="1"/>
    <col min="13041" max="13041" width="2.09765625" style="31" customWidth="1"/>
    <col min="13042" max="13042" width="4.09765625" style="31" customWidth="1"/>
    <col min="13043" max="13043" width="9.19921875" style="31" customWidth="1"/>
    <col min="13044" max="13044" width="10.5" style="31" customWidth="1"/>
    <col min="13045" max="13045" width="11.09765625" style="31" customWidth="1"/>
    <col min="13046" max="13046" width="10.19921875" style="31" customWidth="1"/>
    <col min="13047" max="13047" width="4.69921875" style="31" customWidth="1"/>
    <col min="13048" max="13048" width="13.19921875" style="31" customWidth="1"/>
    <col min="13049" max="13049" width="4.69921875" style="31" customWidth="1"/>
    <col min="13050" max="13050" width="7.09765625" style="31" customWidth="1"/>
    <col min="13051" max="13295" width="9" style="31"/>
    <col min="13296" max="13296" width="1.5" style="31" customWidth="1"/>
    <col min="13297" max="13297" width="2.09765625" style="31" customWidth="1"/>
    <col min="13298" max="13298" width="4.09765625" style="31" customWidth="1"/>
    <col min="13299" max="13299" width="9.19921875" style="31" customWidth="1"/>
    <col min="13300" max="13300" width="10.5" style="31" customWidth="1"/>
    <col min="13301" max="13301" width="11.09765625" style="31" customWidth="1"/>
    <col min="13302" max="13302" width="10.19921875" style="31" customWidth="1"/>
    <col min="13303" max="13303" width="4.69921875" style="31" customWidth="1"/>
    <col min="13304" max="13304" width="13.19921875" style="31" customWidth="1"/>
    <col min="13305" max="13305" width="4.69921875" style="31" customWidth="1"/>
    <col min="13306" max="13306" width="7.09765625" style="31" customWidth="1"/>
    <col min="13307" max="13551" width="9" style="31"/>
    <col min="13552" max="13552" width="1.5" style="31" customWidth="1"/>
    <col min="13553" max="13553" width="2.09765625" style="31" customWidth="1"/>
    <col min="13554" max="13554" width="4.09765625" style="31" customWidth="1"/>
    <col min="13555" max="13555" width="9.19921875" style="31" customWidth="1"/>
    <col min="13556" max="13556" width="10.5" style="31" customWidth="1"/>
    <col min="13557" max="13557" width="11.09765625" style="31" customWidth="1"/>
    <col min="13558" max="13558" width="10.19921875" style="31" customWidth="1"/>
    <col min="13559" max="13559" width="4.69921875" style="31" customWidth="1"/>
    <col min="13560" max="13560" width="13.19921875" style="31" customWidth="1"/>
    <col min="13561" max="13561" width="4.69921875" style="31" customWidth="1"/>
    <col min="13562" max="13562" width="7.09765625" style="31" customWidth="1"/>
    <col min="13563" max="13807" width="9" style="31"/>
    <col min="13808" max="13808" width="1.5" style="31" customWidth="1"/>
    <col min="13809" max="13809" width="2.09765625" style="31" customWidth="1"/>
    <col min="13810" max="13810" width="4.09765625" style="31" customWidth="1"/>
    <col min="13811" max="13811" width="9.19921875" style="31" customWidth="1"/>
    <col min="13812" max="13812" width="10.5" style="31" customWidth="1"/>
    <col min="13813" max="13813" width="11.09765625" style="31" customWidth="1"/>
    <col min="13814" max="13814" width="10.19921875" style="31" customWidth="1"/>
    <col min="13815" max="13815" width="4.69921875" style="31" customWidth="1"/>
    <col min="13816" max="13816" width="13.19921875" style="31" customWidth="1"/>
    <col min="13817" max="13817" width="4.69921875" style="31" customWidth="1"/>
    <col min="13818" max="13818" width="7.09765625" style="31" customWidth="1"/>
    <col min="13819" max="14063" width="9" style="31"/>
    <col min="14064" max="14064" width="1.5" style="31" customWidth="1"/>
    <col min="14065" max="14065" width="2.09765625" style="31" customWidth="1"/>
    <col min="14066" max="14066" width="4.09765625" style="31" customWidth="1"/>
    <col min="14067" max="14067" width="9.19921875" style="31" customWidth="1"/>
    <col min="14068" max="14068" width="10.5" style="31" customWidth="1"/>
    <col min="14069" max="14069" width="11.09765625" style="31" customWidth="1"/>
    <col min="14070" max="14070" width="10.19921875" style="31" customWidth="1"/>
    <col min="14071" max="14071" width="4.69921875" style="31" customWidth="1"/>
    <col min="14072" max="14072" width="13.19921875" style="31" customWidth="1"/>
    <col min="14073" max="14073" width="4.69921875" style="31" customWidth="1"/>
    <col min="14074" max="14074" width="7.09765625" style="31" customWidth="1"/>
    <col min="14075" max="14319" width="9" style="31"/>
    <col min="14320" max="14320" width="1.5" style="31" customWidth="1"/>
    <col min="14321" max="14321" width="2.09765625" style="31" customWidth="1"/>
    <col min="14322" max="14322" width="4.09765625" style="31" customWidth="1"/>
    <col min="14323" max="14323" width="9.19921875" style="31" customWidth="1"/>
    <col min="14324" max="14324" width="10.5" style="31" customWidth="1"/>
    <col min="14325" max="14325" width="11.09765625" style="31" customWidth="1"/>
    <col min="14326" max="14326" width="10.19921875" style="31" customWidth="1"/>
    <col min="14327" max="14327" width="4.69921875" style="31" customWidth="1"/>
    <col min="14328" max="14328" width="13.19921875" style="31" customWidth="1"/>
    <col min="14329" max="14329" width="4.69921875" style="31" customWidth="1"/>
    <col min="14330" max="14330" width="7.09765625" style="31" customWidth="1"/>
    <col min="14331" max="14575" width="9" style="31"/>
    <col min="14576" max="14576" width="1.5" style="31" customWidth="1"/>
    <col min="14577" max="14577" width="2.09765625" style="31" customWidth="1"/>
    <col min="14578" max="14578" width="4.09765625" style="31" customWidth="1"/>
    <col min="14579" max="14579" width="9.19921875" style="31" customWidth="1"/>
    <col min="14580" max="14580" width="10.5" style="31" customWidth="1"/>
    <col min="14581" max="14581" width="11.09765625" style="31" customWidth="1"/>
    <col min="14582" max="14582" width="10.19921875" style="31" customWidth="1"/>
    <col min="14583" max="14583" width="4.69921875" style="31" customWidth="1"/>
    <col min="14584" max="14584" width="13.19921875" style="31" customWidth="1"/>
    <col min="14585" max="14585" width="4.69921875" style="31" customWidth="1"/>
    <col min="14586" max="14586" width="7.09765625" style="31" customWidth="1"/>
    <col min="14587" max="14831" width="9" style="31"/>
    <col min="14832" max="14832" width="1.5" style="31" customWidth="1"/>
    <col min="14833" max="14833" width="2.09765625" style="31" customWidth="1"/>
    <col min="14834" max="14834" width="4.09765625" style="31" customWidth="1"/>
    <col min="14835" max="14835" width="9.19921875" style="31" customWidth="1"/>
    <col min="14836" max="14836" width="10.5" style="31" customWidth="1"/>
    <col min="14837" max="14837" width="11.09765625" style="31" customWidth="1"/>
    <col min="14838" max="14838" width="10.19921875" style="31" customWidth="1"/>
    <col min="14839" max="14839" width="4.69921875" style="31" customWidth="1"/>
    <col min="14840" max="14840" width="13.19921875" style="31" customWidth="1"/>
    <col min="14841" max="14841" width="4.69921875" style="31" customWidth="1"/>
    <col min="14842" max="14842" width="7.09765625" style="31" customWidth="1"/>
    <col min="14843" max="15087" width="9" style="31"/>
    <col min="15088" max="15088" width="1.5" style="31" customWidth="1"/>
    <col min="15089" max="15089" width="2.09765625" style="31" customWidth="1"/>
    <col min="15090" max="15090" width="4.09765625" style="31" customWidth="1"/>
    <col min="15091" max="15091" width="9.19921875" style="31" customWidth="1"/>
    <col min="15092" max="15092" width="10.5" style="31" customWidth="1"/>
    <col min="15093" max="15093" width="11.09765625" style="31" customWidth="1"/>
    <col min="15094" max="15094" width="10.19921875" style="31" customWidth="1"/>
    <col min="15095" max="15095" width="4.69921875" style="31" customWidth="1"/>
    <col min="15096" max="15096" width="13.19921875" style="31" customWidth="1"/>
    <col min="15097" max="15097" width="4.69921875" style="31" customWidth="1"/>
    <col min="15098" max="15098" width="7.09765625" style="31" customWidth="1"/>
    <col min="15099" max="15343" width="9" style="31"/>
    <col min="15344" max="15344" width="1.5" style="31" customWidth="1"/>
    <col min="15345" max="15345" width="2.09765625" style="31" customWidth="1"/>
    <col min="15346" max="15346" width="4.09765625" style="31" customWidth="1"/>
    <col min="15347" max="15347" width="9.19921875" style="31" customWidth="1"/>
    <col min="15348" max="15348" width="10.5" style="31" customWidth="1"/>
    <col min="15349" max="15349" width="11.09765625" style="31" customWidth="1"/>
    <col min="15350" max="15350" width="10.19921875" style="31" customWidth="1"/>
    <col min="15351" max="15351" width="4.69921875" style="31" customWidth="1"/>
    <col min="15352" max="15352" width="13.19921875" style="31" customWidth="1"/>
    <col min="15353" max="15353" width="4.69921875" style="31" customWidth="1"/>
    <col min="15354" max="15354" width="7.09765625" style="31" customWidth="1"/>
    <col min="15355" max="15599" width="9" style="31"/>
    <col min="15600" max="15600" width="1.5" style="31" customWidth="1"/>
    <col min="15601" max="15601" width="2.09765625" style="31" customWidth="1"/>
    <col min="15602" max="15602" width="4.09765625" style="31" customWidth="1"/>
    <col min="15603" max="15603" width="9.19921875" style="31" customWidth="1"/>
    <col min="15604" max="15604" width="10.5" style="31" customWidth="1"/>
    <col min="15605" max="15605" width="11.09765625" style="31" customWidth="1"/>
    <col min="15606" max="15606" width="10.19921875" style="31" customWidth="1"/>
    <col min="15607" max="15607" width="4.69921875" style="31" customWidth="1"/>
    <col min="15608" max="15608" width="13.19921875" style="31" customWidth="1"/>
    <col min="15609" max="15609" width="4.69921875" style="31" customWidth="1"/>
    <col min="15610" max="15610" width="7.09765625" style="31" customWidth="1"/>
    <col min="15611" max="15855" width="9" style="31"/>
    <col min="15856" max="15856" width="1.5" style="31" customWidth="1"/>
    <col min="15857" max="15857" width="2.09765625" style="31" customWidth="1"/>
    <col min="15858" max="15858" width="4.09765625" style="31" customWidth="1"/>
    <col min="15859" max="15859" width="9.19921875" style="31" customWidth="1"/>
    <col min="15860" max="15860" width="10.5" style="31" customWidth="1"/>
    <col min="15861" max="15861" width="11.09765625" style="31" customWidth="1"/>
    <col min="15862" max="15862" width="10.19921875" style="31" customWidth="1"/>
    <col min="15863" max="15863" width="4.69921875" style="31" customWidth="1"/>
    <col min="15864" max="15864" width="13.19921875" style="31" customWidth="1"/>
    <col min="15865" max="15865" width="4.69921875" style="31" customWidth="1"/>
    <col min="15866" max="15866" width="7.09765625" style="31" customWidth="1"/>
    <col min="15867" max="16111" width="9" style="31"/>
    <col min="16112" max="16112" width="1.5" style="31" customWidth="1"/>
    <col min="16113" max="16113" width="2.09765625" style="31" customWidth="1"/>
    <col min="16114" max="16114" width="4.09765625" style="31" customWidth="1"/>
    <col min="16115" max="16115" width="9.19921875" style="31" customWidth="1"/>
    <col min="16116" max="16116" width="10.5" style="31" customWidth="1"/>
    <col min="16117" max="16117" width="11.09765625" style="31" customWidth="1"/>
    <col min="16118" max="16118" width="10.19921875" style="31" customWidth="1"/>
    <col min="16119" max="16119" width="4.69921875" style="31" customWidth="1"/>
    <col min="16120" max="16120" width="13.19921875" style="31" customWidth="1"/>
    <col min="16121" max="16121" width="4.69921875" style="31" customWidth="1"/>
    <col min="16122" max="16122" width="7.09765625" style="31" customWidth="1"/>
    <col min="16123" max="16384" width="9" style="31"/>
  </cols>
  <sheetData>
    <row r="1" spans="2:6" ht="4.05" customHeight="1" x14ac:dyDescent="0.25"/>
    <row r="2" spans="2:6" ht="19.95" x14ac:dyDescent="0.25">
      <c r="B2" s="710" t="s">
        <v>248</v>
      </c>
      <c r="C2" s="711"/>
      <c r="D2" s="712"/>
    </row>
    <row r="3" spans="2:6" ht="12" customHeight="1" x14ac:dyDescent="0.25">
      <c r="B3" s="713"/>
      <c r="C3" s="120"/>
      <c r="D3" s="714"/>
    </row>
    <row r="4" spans="2:6" ht="22.5" customHeight="1" x14ac:dyDescent="0.25">
      <c r="B4" s="715" t="s">
        <v>423</v>
      </c>
      <c r="C4" s="716"/>
      <c r="D4" s="717"/>
    </row>
    <row r="5" spans="2:6" ht="12.45" x14ac:dyDescent="0.25">
      <c r="B5" s="713"/>
      <c r="C5" s="120"/>
      <c r="D5" s="714"/>
    </row>
    <row r="6" spans="2:6" ht="13.05" x14ac:dyDescent="0.3">
      <c r="B6" s="381" t="s">
        <v>147</v>
      </c>
      <c r="C6" s="718"/>
      <c r="D6" s="719"/>
    </row>
    <row r="7" spans="2:6" ht="13.05" x14ac:dyDescent="0.3">
      <c r="B7" s="381"/>
      <c r="C7" s="718"/>
      <c r="D7" s="719"/>
    </row>
    <row r="8" spans="2:6" ht="13.95" outlineLevel="1" x14ac:dyDescent="0.25">
      <c r="B8" s="713"/>
      <c r="C8" s="720" t="s">
        <v>24</v>
      </c>
      <c r="D8" s="721" t="s">
        <v>505</v>
      </c>
      <c r="F8" s="150"/>
    </row>
    <row r="9" spans="2:6" s="35" customFormat="1" ht="5.7" customHeight="1" outlineLevel="1" x14ac:dyDescent="0.25">
      <c r="B9" s="722"/>
      <c r="C9" s="723"/>
      <c r="D9" s="724"/>
    </row>
    <row r="10" spans="2:6" ht="12.45" outlineLevel="1" x14ac:dyDescent="0.25">
      <c r="B10" s="713"/>
      <c r="C10" s="725" t="s">
        <v>4</v>
      </c>
      <c r="D10" s="726" t="s">
        <v>490</v>
      </c>
    </row>
    <row r="11" spans="2:6" ht="12.45" outlineLevel="1" x14ac:dyDescent="0.25">
      <c r="B11" s="713"/>
      <c r="C11" s="727" t="s">
        <v>196</v>
      </c>
      <c r="D11" s="728" t="s">
        <v>483</v>
      </c>
    </row>
    <row r="12" spans="2:6" ht="12.45" outlineLevel="1" x14ac:dyDescent="0.25">
      <c r="B12" s="713"/>
      <c r="C12" s="727" t="s">
        <v>482</v>
      </c>
      <c r="D12" s="728" t="s">
        <v>482</v>
      </c>
    </row>
    <row r="13" spans="2:6" s="35" customFormat="1" ht="12.45" outlineLevel="1" x14ac:dyDescent="0.25">
      <c r="B13" s="722"/>
      <c r="C13" s="723"/>
      <c r="D13" s="724"/>
    </row>
    <row r="14" spans="2:6" ht="12.45" outlineLevel="1" x14ac:dyDescent="0.25">
      <c r="B14" s="713"/>
      <c r="C14" s="729" t="s">
        <v>0</v>
      </c>
      <c r="D14" s="726" t="s">
        <v>478</v>
      </c>
    </row>
    <row r="15" spans="2:6" ht="12.45" outlineLevel="1" x14ac:dyDescent="0.25">
      <c r="B15" s="713"/>
      <c r="C15" s="725" t="s">
        <v>4</v>
      </c>
      <c r="D15" s="726" t="s">
        <v>484</v>
      </c>
      <c r="E15" s="32"/>
    </row>
    <row r="16" spans="2:6" outlineLevel="1" x14ac:dyDescent="0.25">
      <c r="B16" s="713"/>
      <c r="C16" s="730" t="s">
        <v>99</v>
      </c>
      <c r="D16" s="726" t="s">
        <v>479</v>
      </c>
    </row>
    <row r="17" spans="2:5" ht="12.45" outlineLevel="1" x14ac:dyDescent="0.25">
      <c r="B17" s="713"/>
      <c r="C17" s="345" t="s">
        <v>210</v>
      </c>
      <c r="D17" s="731" t="s">
        <v>260</v>
      </c>
    </row>
    <row r="18" spans="2:5" outlineLevel="1" x14ac:dyDescent="0.25">
      <c r="B18" s="713"/>
      <c r="C18" s="345" t="s">
        <v>211</v>
      </c>
      <c r="D18" s="732"/>
    </row>
    <row r="19" spans="2:5" outlineLevel="1" x14ac:dyDescent="0.25">
      <c r="B19" s="713"/>
      <c r="C19" s="730" t="s">
        <v>99</v>
      </c>
      <c r="D19" s="726" t="s">
        <v>480</v>
      </c>
    </row>
    <row r="20" spans="2:5" ht="12.45" outlineLevel="1" x14ac:dyDescent="0.25">
      <c r="B20" s="713"/>
      <c r="C20" s="345" t="s">
        <v>210</v>
      </c>
      <c r="D20" s="732"/>
    </row>
    <row r="21" spans="2:5" outlineLevel="1" x14ac:dyDescent="0.25">
      <c r="B21" s="713"/>
      <c r="C21" s="345" t="s">
        <v>211</v>
      </c>
      <c r="D21" s="732"/>
    </row>
    <row r="22" spans="2:5" outlineLevel="1" x14ac:dyDescent="0.25">
      <c r="B22" s="713"/>
      <c r="C22" s="730" t="s">
        <v>99</v>
      </c>
      <c r="D22" s="726" t="s">
        <v>481</v>
      </c>
    </row>
    <row r="23" spans="2:5" ht="12.45" outlineLevel="1" x14ac:dyDescent="0.25">
      <c r="B23" s="713"/>
      <c r="C23" s="345" t="s">
        <v>210</v>
      </c>
      <c r="D23" s="726"/>
    </row>
    <row r="24" spans="2:5" outlineLevel="1" x14ac:dyDescent="0.25">
      <c r="B24" s="713"/>
      <c r="C24" s="345" t="s">
        <v>211</v>
      </c>
      <c r="D24" s="732"/>
    </row>
    <row r="25" spans="2:5" s="35" customFormat="1" ht="12.45" outlineLevel="1" x14ac:dyDescent="0.25">
      <c r="B25" s="722"/>
      <c r="C25" s="723"/>
      <c r="D25" s="724"/>
    </row>
    <row r="26" spans="2:5" outlineLevel="1" x14ac:dyDescent="0.25">
      <c r="B26" s="713"/>
      <c r="C26" s="733" t="s">
        <v>149</v>
      </c>
      <c r="D26" s="726" t="s">
        <v>392</v>
      </c>
    </row>
    <row r="27" spans="2:5" ht="12.45" outlineLevel="1" x14ac:dyDescent="0.25">
      <c r="B27" s="713"/>
      <c r="C27" s="725" t="s">
        <v>4</v>
      </c>
      <c r="D27" s="726"/>
      <c r="E27" s="32"/>
    </row>
    <row r="28" spans="2:5" ht="12.45" outlineLevel="1" x14ac:dyDescent="0.25">
      <c r="B28" s="713"/>
      <c r="C28" s="345" t="s">
        <v>210</v>
      </c>
      <c r="D28" s="734"/>
    </row>
    <row r="29" spans="2:5" outlineLevel="1" x14ac:dyDescent="0.25">
      <c r="B29" s="713"/>
      <c r="C29" s="345" t="s">
        <v>211</v>
      </c>
      <c r="D29" s="734"/>
    </row>
    <row r="30" spans="2:5" outlineLevel="1" x14ac:dyDescent="0.25">
      <c r="B30" s="713"/>
      <c r="C30" s="730" t="s">
        <v>99</v>
      </c>
      <c r="D30" s="726"/>
    </row>
    <row r="31" spans="2:5" ht="12.45" outlineLevel="1" x14ac:dyDescent="0.25">
      <c r="B31" s="713"/>
      <c r="C31" s="345" t="s">
        <v>210</v>
      </c>
      <c r="D31" s="728"/>
    </row>
    <row r="32" spans="2:5" outlineLevel="1" x14ac:dyDescent="0.25">
      <c r="B32" s="713"/>
      <c r="C32" s="345" t="s">
        <v>211</v>
      </c>
      <c r="D32" s="728"/>
    </row>
    <row r="33" spans="2:4" ht="12.45" outlineLevel="1" x14ac:dyDescent="0.25">
      <c r="B33" s="713"/>
      <c r="C33" s="725"/>
      <c r="D33" s="735"/>
    </row>
    <row r="34" spans="2:4" ht="12.45" outlineLevel="1" x14ac:dyDescent="0.25">
      <c r="B34" s="713"/>
      <c r="C34" s="733" t="s">
        <v>176</v>
      </c>
      <c r="D34" s="735"/>
    </row>
    <row r="35" spans="2:4" ht="12.45" outlineLevel="1" x14ac:dyDescent="0.25">
      <c r="B35" s="713"/>
      <c r="C35" s="736" t="s">
        <v>177</v>
      </c>
      <c r="D35" s="726" t="s">
        <v>487</v>
      </c>
    </row>
    <row r="36" spans="2:4" ht="12.45" outlineLevel="1" x14ac:dyDescent="0.25">
      <c r="B36" s="713"/>
      <c r="C36" s="345" t="s">
        <v>3</v>
      </c>
      <c r="D36" s="726" t="s">
        <v>485</v>
      </c>
    </row>
    <row r="37" spans="2:4" outlineLevel="1" x14ac:dyDescent="0.25">
      <c r="B37" s="713"/>
      <c r="C37" s="345" t="s">
        <v>188</v>
      </c>
      <c r="D37" s="726" t="s">
        <v>197</v>
      </c>
    </row>
    <row r="38" spans="2:4" outlineLevel="1" x14ac:dyDescent="0.25">
      <c r="B38" s="713"/>
      <c r="C38" s="345" t="s">
        <v>4</v>
      </c>
      <c r="D38" s="726" t="s">
        <v>486</v>
      </c>
    </row>
    <row r="39" spans="2:4" ht="12.45" outlineLevel="1" x14ac:dyDescent="0.25">
      <c r="B39" s="713"/>
      <c r="C39" s="345" t="s">
        <v>210</v>
      </c>
      <c r="D39" s="728" t="s">
        <v>298</v>
      </c>
    </row>
    <row r="40" spans="2:4" outlineLevel="1" x14ac:dyDescent="0.25">
      <c r="B40" s="713"/>
      <c r="C40" s="345" t="s">
        <v>211</v>
      </c>
      <c r="D40" s="726" t="s">
        <v>489</v>
      </c>
    </row>
    <row r="41" spans="2:4" outlineLevel="1" x14ac:dyDescent="0.25">
      <c r="B41" s="713"/>
      <c r="C41" s="345" t="s">
        <v>92</v>
      </c>
      <c r="D41" s="726" t="s">
        <v>393</v>
      </c>
    </row>
    <row r="42" spans="2:4" ht="12.45" outlineLevel="1" x14ac:dyDescent="0.25">
      <c r="B42" s="713"/>
      <c r="C42" s="345" t="s">
        <v>270</v>
      </c>
      <c r="D42" s="726" t="s">
        <v>271</v>
      </c>
    </row>
    <row r="43" spans="2:4" ht="12.45" outlineLevel="1" x14ac:dyDescent="0.25">
      <c r="B43" s="713"/>
      <c r="C43" s="345"/>
      <c r="D43" s="714"/>
    </row>
    <row r="44" spans="2:4" ht="12.45" outlineLevel="1" x14ac:dyDescent="0.25">
      <c r="B44" s="713"/>
      <c r="C44" s="736" t="s">
        <v>178</v>
      </c>
      <c r="D44" s="726" t="s">
        <v>488</v>
      </c>
    </row>
    <row r="45" spans="2:4" ht="12.45" outlineLevel="1" x14ac:dyDescent="0.25">
      <c r="B45" s="713"/>
      <c r="C45" s="345" t="s">
        <v>3</v>
      </c>
      <c r="D45" s="726" t="s">
        <v>485</v>
      </c>
    </row>
    <row r="46" spans="2:4" outlineLevel="1" x14ac:dyDescent="0.25">
      <c r="B46" s="713"/>
      <c r="C46" s="345" t="s">
        <v>188</v>
      </c>
      <c r="D46" s="726" t="s">
        <v>299</v>
      </c>
    </row>
    <row r="47" spans="2:4" outlineLevel="1" x14ac:dyDescent="0.25">
      <c r="B47" s="713"/>
      <c r="C47" s="345" t="s">
        <v>4</v>
      </c>
      <c r="D47" s="726" t="s">
        <v>486</v>
      </c>
    </row>
    <row r="48" spans="2:4" ht="12.45" outlineLevel="1" x14ac:dyDescent="0.25">
      <c r="B48" s="713"/>
      <c r="C48" s="345" t="s">
        <v>210</v>
      </c>
      <c r="D48" s="728" t="s">
        <v>493</v>
      </c>
    </row>
    <row r="49" spans="2:4" outlineLevel="1" x14ac:dyDescent="0.25">
      <c r="B49" s="713"/>
      <c r="C49" s="345" t="s">
        <v>211</v>
      </c>
      <c r="D49" s="726" t="s">
        <v>489</v>
      </c>
    </row>
    <row r="50" spans="2:4" outlineLevel="1" x14ac:dyDescent="0.25">
      <c r="B50" s="713"/>
      <c r="C50" s="345" t="s">
        <v>92</v>
      </c>
      <c r="D50" s="726" t="s">
        <v>216</v>
      </c>
    </row>
    <row r="51" spans="2:4" outlineLevel="1" x14ac:dyDescent="0.25">
      <c r="B51" s="713"/>
      <c r="C51" s="345" t="s">
        <v>270</v>
      </c>
      <c r="D51" s="726" t="s">
        <v>272</v>
      </c>
    </row>
    <row r="52" spans="2:4" ht="12.45" outlineLevel="1" x14ac:dyDescent="0.25">
      <c r="B52" s="713"/>
      <c r="C52" s="345"/>
      <c r="D52" s="714"/>
    </row>
    <row r="53" spans="2:4" ht="12.45" outlineLevel="1" x14ac:dyDescent="0.25">
      <c r="B53" s="713"/>
      <c r="C53" s="736" t="s">
        <v>208</v>
      </c>
      <c r="D53" s="726"/>
    </row>
    <row r="54" spans="2:4" ht="12.45" outlineLevel="1" x14ac:dyDescent="0.25">
      <c r="B54" s="713"/>
      <c r="C54" s="345" t="s">
        <v>3</v>
      </c>
      <c r="D54" s="726"/>
    </row>
    <row r="55" spans="2:4" outlineLevel="1" x14ac:dyDescent="0.25">
      <c r="B55" s="713"/>
      <c r="C55" s="345" t="s">
        <v>188</v>
      </c>
      <c r="D55" s="726"/>
    </row>
    <row r="56" spans="2:4" ht="12.45" outlineLevel="1" x14ac:dyDescent="0.25">
      <c r="B56" s="713"/>
      <c r="C56" s="345" t="s">
        <v>4</v>
      </c>
      <c r="D56" s="726"/>
    </row>
    <row r="57" spans="2:4" ht="12.45" outlineLevel="1" x14ac:dyDescent="0.25">
      <c r="B57" s="713"/>
      <c r="C57" s="345" t="s">
        <v>210</v>
      </c>
      <c r="D57" s="726"/>
    </row>
    <row r="58" spans="2:4" outlineLevel="1" x14ac:dyDescent="0.25">
      <c r="B58" s="713"/>
      <c r="C58" s="345" t="s">
        <v>211</v>
      </c>
      <c r="D58" s="726"/>
    </row>
    <row r="59" spans="2:4" outlineLevel="1" x14ac:dyDescent="0.25">
      <c r="B59" s="713"/>
      <c r="C59" s="345" t="s">
        <v>92</v>
      </c>
      <c r="D59" s="726"/>
    </row>
    <row r="60" spans="2:4" ht="12.45" outlineLevel="1" x14ac:dyDescent="0.25">
      <c r="B60" s="713"/>
      <c r="C60" s="345" t="s">
        <v>270</v>
      </c>
      <c r="D60" s="726"/>
    </row>
    <row r="61" spans="2:4" ht="12.45" outlineLevel="1" x14ac:dyDescent="0.25">
      <c r="B61" s="713"/>
      <c r="C61" s="345"/>
      <c r="D61" s="714"/>
    </row>
    <row r="62" spans="2:4" ht="12.45" outlineLevel="1" x14ac:dyDescent="0.25">
      <c r="B62" s="713"/>
      <c r="C62" s="736" t="s">
        <v>209</v>
      </c>
      <c r="D62" s="726"/>
    </row>
    <row r="63" spans="2:4" ht="12.45" outlineLevel="1" x14ac:dyDescent="0.25">
      <c r="B63" s="713"/>
      <c r="C63" s="345" t="s">
        <v>3</v>
      </c>
      <c r="D63" s="726"/>
    </row>
    <row r="64" spans="2:4" outlineLevel="1" x14ac:dyDescent="0.25">
      <c r="B64" s="713"/>
      <c r="C64" s="345" t="s">
        <v>188</v>
      </c>
      <c r="D64" s="726"/>
    </row>
    <row r="65" spans="2:4" ht="12.45" outlineLevel="1" x14ac:dyDescent="0.25">
      <c r="B65" s="713"/>
      <c r="C65" s="345" t="s">
        <v>4</v>
      </c>
      <c r="D65" s="726"/>
    </row>
    <row r="66" spans="2:4" ht="12.45" outlineLevel="1" x14ac:dyDescent="0.25">
      <c r="B66" s="713"/>
      <c r="C66" s="345" t="s">
        <v>210</v>
      </c>
      <c r="D66" s="726"/>
    </row>
    <row r="67" spans="2:4" outlineLevel="1" x14ac:dyDescent="0.25">
      <c r="B67" s="713"/>
      <c r="C67" s="345" t="s">
        <v>211</v>
      </c>
      <c r="D67" s="726"/>
    </row>
    <row r="68" spans="2:4" outlineLevel="1" x14ac:dyDescent="0.25">
      <c r="B68" s="713"/>
      <c r="C68" s="345" t="s">
        <v>92</v>
      </c>
      <c r="D68" s="726"/>
    </row>
    <row r="69" spans="2:4" ht="12.45" outlineLevel="1" x14ac:dyDescent="0.25">
      <c r="B69" s="713"/>
      <c r="C69" s="345" t="s">
        <v>270</v>
      </c>
      <c r="D69" s="726"/>
    </row>
    <row r="70" spans="2:4" ht="12.45" outlineLevel="1" x14ac:dyDescent="0.25">
      <c r="B70" s="713"/>
      <c r="C70" s="345"/>
      <c r="D70" s="714"/>
    </row>
    <row r="71" spans="2:4" ht="12.45" outlineLevel="1" x14ac:dyDescent="0.25">
      <c r="B71" s="713"/>
      <c r="C71" s="736" t="s">
        <v>212</v>
      </c>
      <c r="D71" s="726"/>
    </row>
    <row r="72" spans="2:4" ht="12.45" outlineLevel="1" x14ac:dyDescent="0.25">
      <c r="B72" s="713"/>
      <c r="C72" s="345" t="s">
        <v>3</v>
      </c>
      <c r="D72" s="726"/>
    </row>
    <row r="73" spans="2:4" outlineLevel="1" x14ac:dyDescent="0.25">
      <c r="B73" s="713"/>
      <c r="C73" s="345" t="s">
        <v>188</v>
      </c>
      <c r="D73" s="726"/>
    </row>
    <row r="74" spans="2:4" ht="12.45" outlineLevel="1" x14ac:dyDescent="0.25">
      <c r="B74" s="713"/>
      <c r="C74" s="345" t="s">
        <v>4</v>
      </c>
      <c r="D74" s="726"/>
    </row>
    <row r="75" spans="2:4" ht="12.45" outlineLevel="1" x14ac:dyDescent="0.25">
      <c r="B75" s="713"/>
      <c r="C75" s="345" t="s">
        <v>210</v>
      </c>
      <c r="D75" s="726"/>
    </row>
    <row r="76" spans="2:4" outlineLevel="1" x14ac:dyDescent="0.25">
      <c r="B76" s="713"/>
      <c r="C76" s="345" t="s">
        <v>211</v>
      </c>
      <c r="D76" s="726"/>
    </row>
    <row r="77" spans="2:4" outlineLevel="1" x14ac:dyDescent="0.25">
      <c r="B77" s="713"/>
      <c r="C77" s="345" t="s">
        <v>92</v>
      </c>
      <c r="D77" s="726"/>
    </row>
    <row r="78" spans="2:4" ht="12.45" outlineLevel="1" x14ac:dyDescent="0.25">
      <c r="B78" s="713"/>
      <c r="C78" s="345" t="s">
        <v>270</v>
      </c>
      <c r="D78" s="726"/>
    </row>
    <row r="79" spans="2:4" ht="12.45" x14ac:dyDescent="0.25">
      <c r="B79" s="713"/>
      <c r="C79" s="345"/>
      <c r="D79" s="714"/>
    </row>
    <row r="80" spans="2:4" ht="13.05" x14ac:dyDescent="0.3">
      <c r="B80" s="381" t="s">
        <v>148</v>
      </c>
      <c r="C80" s="718"/>
      <c r="D80" s="737"/>
    </row>
    <row r="81" spans="2:5" ht="13.05" x14ac:dyDescent="0.3">
      <c r="B81" s="713"/>
      <c r="C81" s="718"/>
      <c r="D81" s="737"/>
    </row>
    <row r="82" spans="2:5" ht="12.45" outlineLevel="1" x14ac:dyDescent="0.25">
      <c r="B82" s="713"/>
      <c r="C82" s="705" t="s">
        <v>61</v>
      </c>
      <c r="D82" s="726" t="s">
        <v>300</v>
      </c>
    </row>
    <row r="83" spans="2:5" outlineLevel="1" x14ac:dyDescent="0.25">
      <c r="B83" s="713"/>
      <c r="C83" s="705" t="s">
        <v>150</v>
      </c>
      <c r="D83" s="726" t="s">
        <v>217</v>
      </c>
    </row>
    <row r="84" spans="2:5" ht="12.45" outlineLevel="1" x14ac:dyDescent="0.25">
      <c r="B84" s="713"/>
      <c r="C84" s="738" t="s">
        <v>7</v>
      </c>
      <c r="D84" s="726">
        <v>1980</v>
      </c>
    </row>
    <row r="85" spans="2:5" outlineLevel="1" x14ac:dyDescent="0.25">
      <c r="B85" s="713"/>
      <c r="C85" s="738" t="s">
        <v>151</v>
      </c>
      <c r="D85" s="726">
        <v>1200</v>
      </c>
    </row>
    <row r="86" spans="2:5" s="35" customFormat="1" ht="3.75" customHeight="1" outlineLevel="1" x14ac:dyDescent="0.25">
      <c r="B86" s="722"/>
      <c r="C86" s="706"/>
      <c r="D86" s="739"/>
    </row>
    <row r="87" spans="2:5" outlineLevel="1" x14ac:dyDescent="0.25">
      <c r="B87" s="713"/>
      <c r="C87" s="738" t="s">
        <v>153</v>
      </c>
      <c r="D87" s="726" t="s">
        <v>301</v>
      </c>
      <c r="E87" s="32"/>
    </row>
    <row r="88" spans="2:5" s="35" customFormat="1" ht="3.75" customHeight="1" outlineLevel="1" x14ac:dyDescent="0.25">
      <c r="B88" s="722"/>
      <c r="C88" s="706"/>
      <c r="D88" s="739"/>
    </row>
    <row r="89" spans="2:5" outlineLevel="1" x14ac:dyDescent="0.25">
      <c r="B89" s="713"/>
      <c r="C89" s="738" t="s">
        <v>174</v>
      </c>
      <c r="D89" s="726" t="s">
        <v>218</v>
      </c>
      <c r="E89" s="32"/>
    </row>
    <row r="90" spans="2:5" s="35" customFormat="1" ht="3.75" customHeight="1" outlineLevel="1" x14ac:dyDescent="0.25">
      <c r="B90" s="722"/>
      <c r="C90" s="706"/>
      <c r="D90" s="739"/>
    </row>
    <row r="91" spans="2:5" ht="12.45" outlineLevel="1" x14ac:dyDescent="0.25">
      <c r="B91" s="713"/>
      <c r="C91" s="738" t="s">
        <v>67</v>
      </c>
      <c r="D91" s="726"/>
      <c r="E91" s="32"/>
    </row>
    <row r="92" spans="2:5" ht="12.45" x14ac:dyDescent="0.25">
      <c r="B92" s="713"/>
      <c r="C92" s="120"/>
      <c r="D92" s="714"/>
    </row>
    <row r="93" spans="2:5" ht="13.05" x14ac:dyDescent="0.25">
      <c r="B93" s="740" t="s">
        <v>154</v>
      </c>
      <c r="C93" s="120"/>
      <c r="D93" s="714"/>
    </row>
    <row r="94" spans="2:5" ht="12.45" x14ac:dyDescent="0.25">
      <c r="B94" s="713"/>
      <c r="C94" s="120"/>
      <c r="D94" s="714"/>
    </row>
    <row r="95" spans="2:5" ht="12.45" outlineLevel="1" x14ac:dyDescent="0.25">
      <c r="B95" s="713"/>
      <c r="C95" s="250" t="s">
        <v>73</v>
      </c>
      <c r="D95" s="726" t="s">
        <v>219</v>
      </c>
    </row>
    <row r="96" spans="2:5" ht="12.45" outlineLevel="1" x14ac:dyDescent="0.25">
      <c r="B96" s="713"/>
      <c r="C96" s="120"/>
      <c r="D96" s="714"/>
    </row>
    <row r="97" spans="2:4" s="37" customFormat="1" ht="12.45" outlineLevel="1" x14ac:dyDescent="0.25">
      <c r="B97" s="713"/>
      <c r="C97" s="705" t="s">
        <v>152</v>
      </c>
      <c r="D97" s="726" t="s">
        <v>506</v>
      </c>
    </row>
    <row r="98" spans="2:4" s="37" customFormat="1" ht="12.45" outlineLevel="1" x14ac:dyDescent="0.25">
      <c r="B98" s="713"/>
      <c r="C98" s="738" t="s">
        <v>69</v>
      </c>
      <c r="D98" s="726"/>
    </row>
    <row r="99" spans="2:4" s="37" customFormat="1" outlineLevel="1" x14ac:dyDescent="0.25">
      <c r="B99" s="713"/>
      <c r="C99" s="738" t="s">
        <v>156</v>
      </c>
      <c r="D99" s="726" t="s">
        <v>507</v>
      </c>
    </row>
    <row r="100" spans="2:4" s="37" customFormat="1" ht="12.45" outlineLevel="1" x14ac:dyDescent="0.25">
      <c r="B100" s="713"/>
      <c r="C100" s="738" t="s">
        <v>155</v>
      </c>
      <c r="D100" s="726"/>
    </row>
    <row r="101" spans="2:4" s="37" customFormat="1" ht="12.45" outlineLevel="1" x14ac:dyDescent="0.25">
      <c r="B101" s="713"/>
      <c r="C101" s="738" t="s">
        <v>71</v>
      </c>
      <c r="D101" s="726" t="s">
        <v>508</v>
      </c>
    </row>
    <row r="102" spans="2:4" s="37" customFormat="1" ht="12.45" outlineLevel="1" x14ac:dyDescent="0.25">
      <c r="B102" s="713"/>
      <c r="C102" s="738" t="s">
        <v>275</v>
      </c>
      <c r="D102" s="741"/>
    </row>
    <row r="103" spans="2:4" s="37" customFormat="1" ht="12.45" outlineLevel="1" x14ac:dyDescent="0.25">
      <c r="B103" s="713"/>
      <c r="C103" s="738"/>
      <c r="D103" s="726"/>
    </row>
    <row r="104" spans="2:4" s="37" customFormat="1" ht="12.45" outlineLevel="1" x14ac:dyDescent="0.25">
      <c r="B104" s="713"/>
      <c r="C104" s="738" t="s">
        <v>72</v>
      </c>
      <c r="D104" s="714"/>
    </row>
    <row r="105" spans="2:4" s="37" customFormat="1" outlineLevel="1" x14ac:dyDescent="0.25">
      <c r="B105" s="713"/>
      <c r="C105" s="738" t="s">
        <v>105</v>
      </c>
      <c r="D105" s="726" t="s">
        <v>297</v>
      </c>
    </row>
    <row r="106" spans="2:4" s="37" customFormat="1" ht="12.45" outlineLevel="1" x14ac:dyDescent="0.25">
      <c r="B106" s="713"/>
      <c r="C106" s="738" t="s">
        <v>104</v>
      </c>
      <c r="D106" s="726" t="s">
        <v>297</v>
      </c>
    </row>
    <row r="107" spans="2:4" s="37" customFormat="1" ht="12.45" outlineLevel="1" x14ac:dyDescent="0.25">
      <c r="B107" s="713"/>
      <c r="C107" s="738" t="s">
        <v>106</v>
      </c>
      <c r="D107" s="726" t="s">
        <v>297</v>
      </c>
    </row>
    <row r="108" spans="2:4" s="37" customFormat="1" ht="12.45" outlineLevel="1" x14ac:dyDescent="0.25">
      <c r="B108" s="713"/>
      <c r="C108" s="738" t="s">
        <v>107</v>
      </c>
      <c r="D108" s="726"/>
    </row>
    <row r="109" spans="2:4" s="48" customFormat="1" ht="12.45" outlineLevel="1" x14ac:dyDescent="0.25">
      <c r="B109" s="722"/>
      <c r="C109" s="738" t="s">
        <v>206</v>
      </c>
      <c r="D109" s="726"/>
    </row>
    <row r="110" spans="2:4" s="37" customFormat="1" ht="12.45" outlineLevel="1" x14ac:dyDescent="0.25">
      <c r="B110" s="713"/>
      <c r="C110" s="738" t="s">
        <v>276</v>
      </c>
      <c r="D110" s="741"/>
    </row>
    <row r="111" spans="2:4" s="37" customFormat="1" ht="12.45" x14ac:dyDescent="0.25">
      <c r="B111" s="713"/>
      <c r="C111" s="120"/>
      <c r="D111" s="714"/>
    </row>
    <row r="112" spans="2:4" s="37" customFormat="1" ht="13.05" x14ac:dyDescent="0.3">
      <c r="B112" s="742" t="s">
        <v>160</v>
      </c>
      <c r="C112" s="120"/>
      <c r="D112" s="714"/>
    </row>
    <row r="113" spans="2:5" s="37" customFormat="1" ht="13.05" x14ac:dyDescent="0.3">
      <c r="B113" s="742"/>
      <c r="C113" s="120"/>
      <c r="D113" s="714"/>
    </row>
    <row r="114" spans="2:5" s="37" customFormat="1" ht="12.75" customHeight="1" x14ac:dyDescent="0.25">
      <c r="B114" s="713"/>
      <c r="C114" s="743" t="s">
        <v>109</v>
      </c>
      <c r="D114" s="714"/>
    </row>
    <row r="115" spans="2:5" s="37" customFormat="1" ht="6.75" customHeight="1" x14ac:dyDescent="0.25">
      <c r="B115" s="713"/>
      <c r="C115" s="744"/>
      <c r="D115" s="714"/>
    </row>
    <row r="116" spans="2:5" s="29" customFormat="1" ht="14.25" customHeight="1" outlineLevel="1" x14ac:dyDescent="0.25">
      <c r="B116" s="713"/>
      <c r="C116" s="250" t="s">
        <v>110</v>
      </c>
      <c r="D116" s="726" t="s">
        <v>221</v>
      </c>
    </row>
    <row r="117" spans="2:5" s="37" customFormat="1" ht="3" customHeight="1" outlineLevel="1" x14ac:dyDescent="0.25">
      <c r="B117" s="713"/>
      <c r="C117" s="250"/>
      <c r="D117" s="301"/>
      <c r="E117" s="25"/>
    </row>
    <row r="118" spans="2:5" s="29" customFormat="1" ht="25.95" customHeight="1" outlineLevel="1" x14ac:dyDescent="0.25">
      <c r="B118" s="713"/>
      <c r="C118" s="250" t="s">
        <v>78</v>
      </c>
      <c r="D118" s="745" t="s">
        <v>504</v>
      </c>
    </row>
    <row r="119" spans="2:5" s="37" customFormat="1" ht="3" customHeight="1" outlineLevel="1" x14ac:dyDescent="0.25">
      <c r="B119" s="713"/>
      <c r="C119" s="250"/>
      <c r="D119" s="301"/>
      <c r="E119" s="25"/>
    </row>
    <row r="120" spans="2:5" s="29" customFormat="1" ht="15.75" customHeight="1" outlineLevel="1" x14ac:dyDescent="0.3">
      <c r="B120" s="713"/>
      <c r="C120" s="250" t="s">
        <v>79</v>
      </c>
      <c r="D120" s="726" t="s">
        <v>220</v>
      </c>
    </row>
    <row r="121" spans="2:5" s="37" customFormat="1" ht="3" customHeight="1" outlineLevel="1" x14ac:dyDescent="0.25">
      <c r="B121" s="713"/>
      <c r="C121" s="250"/>
      <c r="D121" s="301"/>
      <c r="E121" s="25"/>
    </row>
    <row r="122" spans="2:5" s="29" customFormat="1" ht="15" customHeight="1" outlineLevel="1" x14ac:dyDescent="0.25">
      <c r="B122" s="713"/>
      <c r="C122" s="250" t="s">
        <v>80</v>
      </c>
      <c r="D122" s="726" t="s">
        <v>503</v>
      </c>
    </row>
    <row r="123" spans="2:5" s="37" customFormat="1" ht="3" customHeight="1" outlineLevel="1" x14ac:dyDescent="0.25">
      <c r="B123" s="713"/>
      <c r="C123" s="250"/>
      <c r="D123" s="301"/>
      <c r="E123" s="25"/>
    </row>
    <row r="124" spans="2:5" s="37" customFormat="1" ht="34.200000000000003" outlineLevel="1" x14ac:dyDescent="0.25">
      <c r="B124" s="713"/>
      <c r="C124" s="250" t="s">
        <v>81</v>
      </c>
      <c r="D124" s="726" t="s">
        <v>461</v>
      </c>
    </row>
    <row r="125" spans="2:5" s="37" customFormat="1" ht="3" customHeight="1" outlineLevel="1" x14ac:dyDescent="0.25">
      <c r="B125" s="713"/>
      <c r="C125" s="250"/>
      <c r="D125" s="301"/>
      <c r="E125" s="25"/>
    </row>
    <row r="126" spans="2:5" s="37" customFormat="1" ht="22.8" outlineLevel="1" x14ac:dyDescent="0.25">
      <c r="B126" s="713"/>
      <c r="C126" s="250" t="s">
        <v>82</v>
      </c>
      <c r="D126" s="726" t="s">
        <v>470</v>
      </c>
    </row>
    <row r="127" spans="2:5" s="37" customFormat="1" ht="3" customHeight="1" outlineLevel="1" x14ac:dyDescent="0.25">
      <c r="B127" s="713"/>
      <c r="C127" s="250"/>
      <c r="D127" s="301"/>
      <c r="E127" s="25"/>
    </row>
    <row r="128" spans="2:5" s="29" customFormat="1" ht="15.75" customHeight="1" outlineLevel="1" x14ac:dyDescent="0.25">
      <c r="B128" s="713"/>
      <c r="C128" s="250" t="s">
        <v>83</v>
      </c>
      <c r="D128" s="726" t="s">
        <v>469</v>
      </c>
    </row>
    <row r="129" spans="2:5" s="37" customFormat="1" ht="3" customHeight="1" outlineLevel="1" x14ac:dyDescent="0.25">
      <c r="B129" s="713"/>
      <c r="C129" s="250"/>
      <c r="D129" s="301"/>
      <c r="E129" s="25"/>
    </row>
    <row r="130" spans="2:5" s="37" customFormat="1" ht="22.95" outlineLevel="1" x14ac:dyDescent="0.25">
      <c r="B130" s="713"/>
      <c r="C130" s="250" t="s">
        <v>84</v>
      </c>
      <c r="D130" s="726" t="s">
        <v>214</v>
      </c>
    </row>
    <row r="131" spans="2:5" s="37" customFormat="1" ht="3" customHeight="1" outlineLevel="1" x14ac:dyDescent="0.25">
      <c r="B131" s="713"/>
      <c r="C131" s="250"/>
      <c r="D131" s="301"/>
      <c r="E131" s="25"/>
    </row>
    <row r="132" spans="2:5" s="29" customFormat="1" ht="15.75" customHeight="1" outlineLevel="1" x14ac:dyDescent="0.25">
      <c r="B132" s="713"/>
      <c r="C132" s="250" t="s">
        <v>85</v>
      </c>
      <c r="D132" s="790" t="s">
        <v>471</v>
      </c>
    </row>
    <row r="133" spans="2:5" s="29" customFormat="1" ht="15.75" customHeight="1" outlineLevel="1" x14ac:dyDescent="0.25">
      <c r="B133" s="713"/>
      <c r="C133" s="250"/>
      <c r="D133" s="790"/>
    </row>
    <row r="134" spans="2:5" s="37" customFormat="1" ht="18.75" customHeight="1" x14ac:dyDescent="0.25">
      <c r="B134" s="713"/>
      <c r="C134" s="743" t="s">
        <v>111</v>
      </c>
      <c r="D134" s="714"/>
    </row>
    <row r="135" spans="2:5" s="37" customFormat="1" ht="12.45" x14ac:dyDescent="0.25">
      <c r="B135" s="713"/>
      <c r="C135" s="743"/>
      <c r="D135" s="714"/>
    </row>
    <row r="136" spans="2:5" s="37" customFormat="1" ht="12.45" outlineLevel="1" x14ac:dyDescent="0.25">
      <c r="B136" s="713"/>
      <c r="C136" s="345" t="s">
        <v>86</v>
      </c>
      <c r="D136" s="714"/>
    </row>
    <row r="137" spans="2:5" s="29" customFormat="1" ht="15.75" customHeight="1" outlineLevel="1" x14ac:dyDescent="0.3">
      <c r="B137" s="713"/>
      <c r="C137" s="250" t="s">
        <v>112</v>
      </c>
      <c r="D137" s="726" t="s">
        <v>491</v>
      </c>
    </row>
    <row r="138" spans="2:5" s="37" customFormat="1" ht="3" customHeight="1" outlineLevel="1" x14ac:dyDescent="0.25">
      <c r="B138" s="713"/>
      <c r="C138" s="746"/>
      <c r="D138" s="301"/>
      <c r="E138" s="25"/>
    </row>
    <row r="139" spans="2:5" s="29" customFormat="1" ht="15.75" customHeight="1" outlineLevel="1" x14ac:dyDescent="0.25">
      <c r="B139" s="713"/>
      <c r="C139" s="250" t="s">
        <v>113</v>
      </c>
      <c r="D139" s="726" t="s">
        <v>492</v>
      </c>
    </row>
    <row r="140" spans="2:5" s="37" customFormat="1" ht="3" customHeight="1" outlineLevel="1" x14ac:dyDescent="0.25">
      <c r="B140" s="713"/>
      <c r="C140" s="746"/>
      <c r="D140" s="301"/>
      <c r="E140" s="25"/>
    </row>
    <row r="141" spans="2:5" s="29" customFormat="1" ht="15.75" customHeight="1" outlineLevel="1" x14ac:dyDescent="0.25">
      <c r="B141" s="713"/>
      <c r="C141" s="250" t="s">
        <v>114</v>
      </c>
      <c r="D141" s="726" t="s">
        <v>213</v>
      </c>
    </row>
    <row r="142" spans="2:5" s="37" customFormat="1" ht="3" customHeight="1" outlineLevel="1" x14ac:dyDescent="0.25">
      <c r="B142" s="713"/>
      <c r="C142" s="250"/>
      <c r="D142" s="301"/>
      <c r="E142" s="25"/>
    </row>
    <row r="143" spans="2:5" s="37" customFormat="1" ht="19.5" customHeight="1" outlineLevel="1" x14ac:dyDescent="0.25">
      <c r="B143" s="747"/>
      <c r="C143" s="299" t="s">
        <v>87</v>
      </c>
      <c r="D143" s="748"/>
    </row>
    <row r="144" spans="2:5" s="37" customFormat="1" ht="22.95" outlineLevel="1" x14ac:dyDescent="0.25">
      <c r="B144" s="713"/>
      <c r="C144" s="746" t="s">
        <v>115</v>
      </c>
      <c r="D144" s="726" t="s">
        <v>406</v>
      </c>
    </row>
    <row r="145" spans="2:5" s="37" customFormat="1" ht="3" customHeight="1" outlineLevel="1" x14ac:dyDescent="0.25">
      <c r="B145" s="713"/>
      <c r="C145" s="746"/>
      <c r="D145" s="726" t="s">
        <v>213</v>
      </c>
      <c r="E145" s="25"/>
    </row>
    <row r="146" spans="2:5" s="37" customFormat="1" ht="22.95" outlineLevel="1" x14ac:dyDescent="0.25">
      <c r="B146" s="713"/>
      <c r="C146" s="746" t="s">
        <v>116</v>
      </c>
      <c r="D146" s="726" t="s">
        <v>406</v>
      </c>
    </row>
    <row r="147" spans="2:5" s="37" customFormat="1" ht="3" customHeight="1" outlineLevel="1" x14ac:dyDescent="0.25">
      <c r="B147" s="713"/>
      <c r="C147" s="746"/>
      <c r="D147" s="726" t="s">
        <v>213</v>
      </c>
      <c r="E147" s="25"/>
    </row>
    <row r="148" spans="2:5" s="37" customFormat="1" ht="22.95" outlineLevel="1" x14ac:dyDescent="0.25">
      <c r="B148" s="713"/>
      <c r="C148" s="746" t="s">
        <v>117</v>
      </c>
      <c r="D148" s="726" t="s">
        <v>213</v>
      </c>
    </row>
    <row r="149" spans="2:5" s="37" customFormat="1" ht="3" customHeight="1" outlineLevel="1" x14ac:dyDescent="0.25">
      <c r="B149" s="713"/>
      <c r="C149" s="746"/>
      <c r="D149" s="726" t="s">
        <v>213</v>
      </c>
      <c r="E149" s="25"/>
    </row>
    <row r="150" spans="2:5" s="37" customFormat="1" ht="22.95" outlineLevel="1" x14ac:dyDescent="0.25">
      <c r="B150" s="713"/>
      <c r="C150" s="746" t="s">
        <v>118</v>
      </c>
      <c r="D150" s="726" t="s">
        <v>213</v>
      </c>
    </row>
    <row r="151" spans="2:5" s="37" customFormat="1" ht="3" customHeight="1" outlineLevel="1" x14ac:dyDescent="0.25">
      <c r="B151" s="713"/>
      <c r="C151" s="250"/>
      <c r="D151" s="726" t="s">
        <v>213</v>
      </c>
      <c r="E151" s="25"/>
    </row>
    <row r="152" spans="2:5" s="29" customFormat="1" ht="15" customHeight="1" outlineLevel="1" x14ac:dyDescent="0.25">
      <c r="B152" s="713"/>
      <c r="C152" s="250" t="s">
        <v>119</v>
      </c>
      <c r="D152" s="726" t="s">
        <v>390</v>
      </c>
    </row>
    <row r="153" spans="2:5" s="37" customFormat="1" ht="3" customHeight="1" outlineLevel="1" x14ac:dyDescent="0.25">
      <c r="B153" s="713"/>
      <c r="C153" s="250"/>
      <c r="D153" s="726" t="s">
        <v>249</v>
      </c>
      <c r="E153" s="25"/>
    </row>
    <row r="154" spans="2:5" s="37" customFormat="1" ht="3" customHeight="1" outlineLevel="1" x14ac:dyDescent="0.25">
      <c r="B154" s="713"/>
      <c r="C154" s="250"/>
      <c r="D154" s="301"/>
      <c r="E154" s="25"/>
    </row>
    <row r="155" spans="2:5" s="37" customFormat="1" ht="34.5" outlineLevel="1" x14ac:dyDescent="0.25">
      <c r="B155" s="713"/>
      <c r="C155" s="749" t="s">
        <v>88</v>
      </c>
      <c r="D155" s="726" t="s">
        <v>213</v>
      </c>
    </row>
    <row r="156" spans="2:5" s="37" customFormat="1" ht="3" customHeight="1" outlineLevel="1" x14ac:dyDescent="0.25">
      <c r="B156" s="713"/>
      <c r="C156" s="250"/>
      <c r="D156" s="301"/>
      <c r="E156" s="25"/>
    </row>
    <row r="157" spans="2:5" s="37" customFormat="1" ht="34.200000000000003" outlineLevel="1" x14ac:dyDescent="0.25">
      <c r="B157" s="713"/>
      <c r="C157" s="749" t="s">
        <v>89</v>
      </c>
      <c r="D157" s="726" t="s">
        <v>213</v>
      </c>
    </row>
    <row r="158" spans="2:5" s="37" customFormat="1" ht="3" customHeight="1" outlineLevel="1" x14ac:dyDescent="0.25">
      <c r="B158" s="713"/>
      <c r="C158" s="250"/>
      <c r="D158" s="301"/>
      <c r="E158" s="25"/>
    </row>
    <row r="159" spans="2:5" s="37" customFormat="1" ht="22.8" outlineLevel="1" x14ac:dyDescent="0.25">
      <c r="B159" s="713"/>
      <c r="C159" s="749" t="s">
        <v>90</v>
      </c>
      <c r="D159" s="726" t="s">
        <v>213</v>
      </c>
    </row>
    <row r="160" spans="2:5" s="37" customFormat="1" ht="3" customHeight="1" outlineLevel="1" x14ac:dyDescent="0.25">
      <c r="B160" s="713"/>
      <c r="C160" s="250"/>
      <c r="D160" s="301"/>
      <c r="E160" s="25"/>
    </row>
    <row r="161" spans="2:5" s="29" customFormat="1" ht="15.75" customHeight="1" outlineLevel="1" x14ac:dyDescent="0.25">
      <c r="B161" s="713"/>
      <c r="C161" s="250" t="s">
        <v>91</v>
      </c>
      <c r="D161" s="726"/>
    </row>
    <row r="162" spans="2:5" s="37" customFormat="1" ht="6" customHeight="1" x14ac:dyDescent="0.25">
      <c r="B162" s="713"/>
      <c r="C162" s="250"/>
      <c r="D162" s="301"/>
      <c r="E162" s="250"/>
    </row>
    <row r="163" spans="2:5" s="37" customFormat="1" ht="92.4" x14ac:dyDescent="0.25">
      <c r="B163" s="713"/>
      <c r="C163" s="574" t="s">
        <v>263</v>
      </c>
      <c r="D163" s="750" t="s">
        <v>391</v>
      </c>
      <c r="E163" s="153"/>
    </row>
    <row r="164" spans="2:5" s="37" customFormat="1" x14ac:dyDescent="0.25">
      <c r="B164" s="751"/>
      <c r="C164" s="752"/>
      <c r="D164" s="753"/>
      <c r="E164" s="153"/>
    </row>
    <row r="165" spans="2:5" s="37" customFormat="1" x14ac:dyDescent="0.25">
      <c r="B165" s="29"/>
      <c r="C165" s="29"/>
      <c r="D165" s="30"/>
    </row>
    <row r="166" spans="2:5" s="37" customFormat="1" x14ac:dyDescent="0.25">
      <c r="B166" s="29"/>
      <c r="C166" s="29"/>
      <c r="D166" s="30"/>
    </row>
    <row r="167" spans="2:5" s="37" customFormat="1" ht="15.6" x14ac:dyDescent="0.25">
      <c r="C167" s="38"/>
    </row>
    <row r="168" spans="2:5" s="37" customFormat="1" x14ac:dyDescent="0.25">
      <c r="C168" s="29"/>
    </row>
    <row r="169" spans="2:5" s="37" customFormat="1" x14ac:dyDescent="0.25">
      <c r="C169" s="29"/>
    </row>
    <row r="170" spans="2:5" s="37" customFormat="1" x14ac:dyDescent="0.25">
      <c r="C170" s="29"/>
    </row>
  </sheetData>
  <sheetProtection insertHyperlinks="0" selectLockedCells="1"/>
  <mergeCells count="1">
    <mergeCell ref="D132:D133"/>
  </mergeCells>
  <pageMargins left="0.47244094488188981" right="0.31496062992125984" top="0.31496062992125984" bottom="0.55118110236220474" header="0.31496062992125984" footer="0.51181102362204722"/>
  <pageSetup paperSize="9" orientation="portrait" r:id="rId1"/>
  <headerFooter alignWithMargins="0">
    <oddHeader>&amp;R&amp;10&amp;P (&amp;N)</oddHeader>
  </headerFooter>
  <colBreaks count="1" manualBreakCount="1">
    <brk id="4"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sheetPr>
  <dimension ref="A1"/>
  <sheetViews>
    <sheetView workbookViewId="0"/>
  </sheetViews>
  <sheetFormatPr defaultRowHeight="13.8"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41"/>
  <dimension ref="A1:F37"/>
  <sheetViews>
    <sheetView workbookViewId="0"/>
  </sheetViews>
  <sheetFormatPr defaultRowHeight="13.8" x14ac:dyDescent="0.25"/>
  <cols>
    <col min="3" max="3" width="24.59765625" customWidth="1"/>
  </cols>
  <sheetData>
    <row r="1" spans="1:6" ht="20.399999999999999" x14ac:dyDescent="0.35">
      <c r="A1" s="2" t="s">
        <v>41</v>
      </c>
    </row>
    <row r="4" spans="1:6" x14ac:dyDescent="0.25">
      <c r="C4" s="1" t="s">
        <v>42</v>
      </c>
      <c r="E4" s="1" t="s">
        <v>101</v>
      </c>
    </row>
    <row r="5" spans="1:6" x14ac:dyDescent="0.25">
      <c r="C5" t="s">
        <v>43</v>
      </c>
      <c r="E5" t="s">
        <v>63</v>
      </c>
    </row>
    <row r="6" spans="1:6" x14ac:dyDescent="0.25">
      <c r="C6" t="s">
        <v>44</v>
      </c>
      <c r="E6" t="s">
        <v>102</v>
      </c>
    </row>
    <row r="7" spans="1:6" x14ac:dyDescent="0.25">
      <c r="C7" t="s">
        <v>45</v>
      </c>
      <c r="E7" t="s">
        <v>64</v>
      </c>
    </row>
    <row r="8" spans="1:6" x14ac:dyDescent="0.25">
      <c r="C8" t="s">
        <v>46</v>
      </c>
      <c r="E8" t="s">
        <v>65</v>
      </c>
    </row>
    <row r="11" spans="1:6" x14ac:dyDescent="0.25">
      <c r="C11" s="1" t="s">
        <v>122</v>
      </c>
      <c r="E11" s="24" t="s">
        <v>26</v>
      </c>
    </row>
    <row r="12" spans="1:6" x14ac:dyDescent="0.25">
      <c r="C12" s="53">
        <v>1</v>
      </c>
      <c r="E12">
        <v>0</v>
      </c>
      <c r="F12" t="s">
        <v>123</v>
      </c>
    </row>
    <row r="13" spans="1:6" x14ac:dyDescent="0.25">
      <c r="C13" s="53">
        <v>2</v>
      </c>
      <c r="E13">
        <v>1</v>
      </c>
      <c r="F13" t="s">
        <v>124</v>
      </c>
    </row>
    <row r="14" spans="1:6" x14ac:dyDescent="0.25">
      <c r="C14" s="53">
        <v>3</v>
      </c>
      <c r="E14">
        <v>2</v>
      </c>
      <c r="F14" t="s">
        <v>125</v>
      </c>
    </row>
    <row r="15" spans="1:6" x14ac:dyDescent="0.25">
      <c r="E15">
        <v>3</v>
      </c>
      <c r="F15" t="s">
        <v>126</v>
      </c>
    </row>
    <row r="17" spans="3:5" x14ac:dyDescent="0.25">
      <c r="C17" s="1" t="s">
        <v>144</v>
      </c>
    </row>
    <row r="18" spans="3:5" x14ac:dyDescent="0.25">
      <c r="C18" t="s">
        <v>145</v>
      </c>
    </row>
    <row r="19" spans="3:5" x14ac:dyDescent="0.25">
      <c r="C19" t="s">
        <v>146</v>
      </c>
    </row>
    <row r="23" spans="3:5" x14ac:dyDescent="0.25">
      <c r="C23" s="42" t="s">
        <v>165</v>
      </c>
      <c r="E23" s="104" t="s">
        <v>161</v>
      </c>
    </row>
    <row r="24" spans="3:5" x14ac:dyDescent="0.25">
      <c r="C24" s="28" t="s">
        <v>46</v>
      </c>
      <c r="E24" t="b">
        <v>0</v>
      </c>
    </row>
    <row r="25" spans="3:5" ht="26.4" x14ac:dyDescent="0.25">
      <c r="C25" s="28" t="s">
        <v>166</v>
      </c>
    </row>
    <row r="26" spans="3:5" x14ac:dyDescent="0.25">
      <c r="C26" s="28" t="s">
        <v>167</v>
      </c>
    </row>
    <row r="27" spans="3:5" x14ac:dyDescent="0.25">
      <c r="C27" s="28" t="s">
        <v>168</v>
      </c>
    </row>
    <row r="28" spans="3:5" x14ac:dyDescent="0.25">
      <c r="C28" s="28" t="s">
        <v>169</v>
      </c>
    </row>
    <row r="29" spans="3:5" x14ac:dyDescent="0.25">
      <c r="C29" s="28" t="s">
        <v>170</v>
      </c>
    </row>
    <row r="30" spans="3:5" x14ac:dyDescent="0.25">
      <c r="C30" s="28" t="s">
        <v>171</v>
      </c>
    </row>
    <row r="31" spans="3:5" x14ac:dyDescent="0.25">
      <c r="C31" s="28" t="s">
        <v>172</v>
      </c>
    </row>
    <row r="32" spans="3:5" x14ac:dyDescent="0.25">
      <c r="C32" s="28"/>
    </row>
    <row r="33" spans="3:3" x14ac:dyDescent="0.25">
      <c r="C33" s="28"/>
    </row>
    <row r="34" spans="3:3" x14ac:dyDescent="0.25">
      <c r="C34" s="28"/>
    </row>
    <row r="35" spans="3:3" x14ac:dyDescent="0.25">
      <c r="C35" s="28"/>
    </row>
    <row r="36" spans="3:3" x14ac:dyDescent="0.25">
      <c r="C36" s="28"/>
    </row>
    <row r="37" spans="3:3" x14ac:dyDescent="0.25">
      <c r="C37" s="28"/>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tabColor theme="5"/>
    <pageSetUpPr fitToPage="1"/>
  </sheetPr>
  <dimension ref="A1:L243"/>
  <sheetViews>
    <sheetView view="pageLayout" topLeftCell="A217" zoomScale="85" zoomScaleNormal="85" zoomScaleSheetLayoutView="55" zoomScalePageLayoutView="85" workbookViewId="0">
      <selection activeCell="G224" sqref="G224"/>
    </sheetView>
  </sheetViews>
  <sheetFormatPr defaultColWidth="9" defaultRowHeight="13.2" outlineLevelRow="1" x14ac:dyDescent="0.25"/>
  <cols>
    <col min="1" max="1" width="1.19921875" style="27" customWidth="1"/>
    <col min="2" max="2" width="1.69921875" style="27" customWidth="1"/>
    <col min="3" max="3" width="8" style="27" customWidth="1"/>
    <col min="4" max="4" width="7.19921875" style="240" customWidth="1"/>
    <col min="5" max="5" width="36.5" style="3" customWidth="1"/>
    <col min="6" max="6" width="9.3984375" style="9" customWidth="1"/>
    <col min="7" max="7" width="36.69921875" style="52" customWidth="1"/>
    <col min="8" max="8" width="6.59765625" style="78" customWidth="1"/>
    <col min="9" max="9" width="6.19921875" style="71" customWidth="1"/>
    <col min="10" max="10" width="9" style="3"/>
    <col min="11" max="11" width="17.19921875" style="3" customWidth="1"/>
    <col min="12" max="16384" width="9" style="3"/>
  </cols>
  <sheetData>
    <row r="1" spans="1:12" ht="11.55" customHeight="1" x14ac:dyDescent="0.25">
      <c r="A1" s="186"/>
      <c r="B1" s="186"/>
      <c r="C1" s="186"/>
      <c r="G1" s="186"/>
    </row>
    <row r="2" spans="1:12" ht="22.95" customHeight="1" x14ac:dyDescent="0.5">
      <c r="A2" s="186"/>
      <c r="B2" s="194" t="s">
        <v>500</v>
      </c>
      <c r="C2" s="186"/>
      <c r="G2" s="186"/>
    </row>
    <row r="3" spans="1:12" ht="15" customHeight="1" x14ac:dyDescent="0.25">
      <c r="A3" s="186"/>
      <c r="B3" s="186"/>
      <c r="C3" s="186"/>
      <c r="G3" s="186"/>
    </row>
    <row r="4" spans="1:12" ht="24.75" customHeight="1" x14ac:dyDescent="0.3">
      <c r="B4" s="195" t="s">
        <v>424</v>
      </c>
      <c r="C4" s="196"/>
      <c r="D4" s="196"/>
      <c r="E4" s="197"/>
      <c r="F4" s="198"/>
      <c r="G4" s="196"/>
      <c r="H4" s="199"/>
      <c r="I4" s="200"/>
    </row>
    <row r="5" spans="1:12" ht="18" customHeight="1" x14ac:dyDescent="0.35">
      <c r="A5" s="26"/>
      <c r="B5" s="39"/>
      <c r="C5" s="39"/>
      <c r="D5" s="39"/>
    </row>
    <row r="6" spans="1:12" s="358" customFormat="1" ht="18" x14ac:dyDescent="0.4">
      <c r="A6" s="271"/>
      <c r="B6" s="272" t="s">
        <v>269</v>
      </c>
      <c r="C6" s="278"/>
      <c r="D6" s="278"/>
      <c r="E6" s="279"/>
      <c r="F6" s="279"/>
      <c r="G6" s="279"/>
      <c r="H6" s="274"/>
      <c r="I6" s="275"/>
      <c r="J6" s="356"/>
      <c r="K6" s="357"/>
      <c r="L6" s="356"/>
    </row>
    <row r="7" spans="1:12" ht="17.7" customHeight="1" x14ac:dyDescent="0.3">
      <c r="A7" s="66"/>
      <c r="B7" s="65" t="s">
        <v>16</v>
      </c>
      <c r="C7" s="65"/>
      <c r="D7" s="65"/>
      <c r="E7" s="818" t="str">
        <f>IF('A. Kohde- ja asiakirjatiedot'!$D$8="","",'A. Kohde- ja asiakirjatiedot'!$D$8)</f>
        <v>Mallihalli</v>
      </c>
      <c r="F7" s="818"/>
      <c r="G7" s="818"/>
      <c r="H7" s="79"/>
      <c r="I7" s="241"/>
      <c r="J7" s="9"/>
      <c r="K7" s="9"/>
      <c r="L7" s="9"/>
    </row>
    <row r="8" spans="1:12" ht="12.45" x14ac:dyDescent="0.25">
      <c r="A8" s="66"/>
      <c r="B8" s="65" t="s">
        <v>18</v>
      </c>
      <c r="C8" s="65"/>
      <c r="D8" s="65"/>
      <c r="E8" s="819" t="str">
        <f>IF('A. Kohde- ja asiakirjatiedot'!$D$10="","",'A. Kohde- ja asiakirjatiedot'!$D$10) &amp; IF('A. Kohde- ja asiakirjatiedot'!$D$10="","",", ")  &amp; 'A. Kohde- ja asiakirjatiedot'!$D$11</f>
        <v>Laaksokatu 15, 00000 Alakunta</v>
      </c>
      <c r="F8" s="819"/>
      <c r="G8" s="819"/>
      <c r="I8" s="268"/>
      <c r="J8" s="9"/>
      <c r="K8" s="51"/>
      <c r="L8" s="9"/>
    </row>
    <row r="9" spans="1:12" ht="13.95" customHeight="1" x14ac:dyDescent="0.25">
      <c r="A9" s="66"/>
      <c r="B9" s="65" t="s">
        <v>194</v>
      </c>
      <c r="C9" s="65"/>
      <c r="D9" s="65"/>
      <c r="E9" s="820" t="str">
        <f>IF('A. Kohde- ja asiakirjatiedot'!$D$35="","",'A. Kohde- ja asiakirjatiedot'!$D$35) &amp; IF('A. Kohde- ja asiakirjatiedot'!$D$35="","", ", ") &amp; IF('A. Kohde- ja asiakirjatiedot'!$D$35="","",'A. Kohde- ja asiakirjatiedot'!$D$36)</f>
        <v>NNN, Ins.tsto AAA</v>
      </c>
      <c r="F9" s="820"/>
      <c r="G9" s="820"/>
      <c r="I9" s="268"/>
      <c r="J9" s="9"/>
      <c r="K9" s="49"/>
      <c r="L9" s="9"/>
    </row>
    <row r="10" spans="1:12" ht="13.05" x14ac:dyDescent="0.3">
      <c r="A10" s="66"/>
      <c r="B10" s="267"/>
      <c r="C10" s="65"/>
      <c r="D10" s="65"/>
      <c r="E10" s="821" t="str">
        <f>IF('A. Kohde- ja asiakirjatiedot'!$D$44="","",'A. Kohde- ja asiakirjatiedot'!$D$44) &amp; IF('A. Kohde- ja asiakirjatiedot'!$D$44="","", ", ") &amp; IF('A. Kohde- ja asiakirjatiedot'!$D$44="","",'A. Kohde- ja asiakirjatiedot'!$D$45)</f>
        <v>MMM, Ins.tsto AAA</v>
      </c>
      <c r="F10" s="821"/>
      <c r="G10" s="821"/>
      <c r="I10" s="268"/>
      <c r="J10" s="9"/>
      <c r="K10" s="49"/>
      <c r="L10" s="9"/>
    </row>
    <row r="11" spans="1:12" x14ac:dyDescent="0.25">
      <c r="A11" s="66"/>
      <c r="B11" s="65" t="s">
        <v>187</v>
      </c>
      <c r="C11" s="65"/>
      <c r="D11" s="65"/>
      <c r="E11" s="564" t="str">
        <f>IF('A. Kohde- ja asiakirjatiedot'!$D$12="","",'A. Kohde- ja asiakirjatiedot'!$D$12)</f>
        <v>Kunta</v>
      </c>
      <c r="F11" s="564"/>
      <c r="G11" s="564"/>
      <c r="I11" s="268"/>
      <c r="J11" s="9"/>
      <c r="K11" s="49"/>
      <c r="L11" s="9"/>
    </row>
    <row r="12" spans="1:12" ht="12.45" x14ac:dyDescent="0.25">
      <c r="A12" s="66"/>
      <c r="B12" s="65"/>
      <c r="C12" s="65"/>
      <c r="D12" s="65"/>
      <c r="E12" s="246"/>
      <c r="F12" s="246"/>
      <c r="G12" s="246"/>
      <c r="I12" s="268"/>
      <c r="J12" s="9"/>
      <c r="K12" s="49"/>
      <c r="L12" s="9"/>
    </row>
    <row r="13" spans="1:12" s="276" customFormat="1" ht="18" x14ac:dyDescent="0.4">
      <c r="A13" s="271"/>
      <c r="B13" s="272" t="s">
        <v>265</v>
      </c>
      <c r="C13" s="278"/>
      <c r="D13" s="278"/>
      <c r="E13" s="279"/>
      <c r="F13" s="279"/>
      <c r="G13" s="279"/>
      <c r="H13" s="280"/>
      <c r="I13" s="281"/>
      <c r="J13" s="39"/>
      <c r="K13" s="282"/>
      <c r="L13" s="39"/>
    </row>
    <row r="14" spans="1:12" ht="14.25" customHeight="1" x14ac:dyDescent="0.3">
      <c r="A14" s="66"/>
      <c r="B14" s="65" t="s">
        <v>180</v>
      </c>
      <c r="C14" s="269"/>
      <c r="D14" s="269"/>
      <c r="E14" s="565" t="str">
        <f>IF('A. Kohde- ja asiakirjatiedot'!$D$14="","",'A. Kohde- ja asiakirjatiedot'!$D$14)</f>
        <v>Kiint. Oy XXXX</v>
      </c>
      <c r="F14" s="566"/>
      <c r="G14" s="240"/>
      <c r="I14" s="268"/>
      <c r="J14" s="9"/>
      <c r="K14" s="49"/>
      <c r="L14" s="9"/>
    </row>
    <row r="15" spans="1:12" ht="14.25" customHeight="1" x14ac:dyDescent="0.25">
      <c r="A15" s="66"/>
      <c r="B15" s="65" t="s">
        <v>198</v>
      </c>
      <c r="C15" s="269"/>
      <c r="D15" s="269"/>
      <c r="E15" s="567" t="str">
        <f>IF('A. Kohde- ja asiakirjatiedot'!$D$16="","",'A. Kohde- ja asiakirjatiedot'!$D$16)</f>
        <v>MM1</v>
      </c>
      <c r="F15" s="565" t="s">
        <v>189</v>
      </c>
      <c r="G15" s="240"/>
      <c r="I15" s="268"/>
      <c r="J15" s="9"/>
      <c r="K15" s="49"/>
      <c r="L15" s="9"/>
    </row>
    <row r="16" spans="1:12" ht="14.25" customHeight="1" x14ac:dyDescent="0.3">
      <c r="A16" s="66"/>
      <c r="B16" s="65"/>
      <c r="C16" s="269"/>
      <c r="D16" s="269"/>
      <c r="E16" s="567" t="str">
        <f>IF('A. Kohde- ja asiakirjatiedot'!$D$19="","",'A. Kohde- ja asiakirjatiedot'!$D$19)</f>
        <v>MM2</v>
      </c>
      <c r="F16" s="565" t="s">
        <v>189</v>
      </c>
      <c r="G16" s="240"/>
      <c r="I16" s="268"/>
      <c r="J16" s="9"/>
      <c r="K16" s="49"/>
      <c r="L16" s="9"/>
    </row>
    <row r="17" spans="1:12" ht="14.25" customHeight="1" x14ac:dyDescent="0.3">
      <c r="A17" s="66"/>
      <c r="B17" s="65"/>
      <c r="C17" s="269"/>
      <c r="D17" s="269"/>
      <c r="E17" s="567" t="str">
        <f>IF('A. Kohde- ja asiakirjatiedot'!$D$22="","",'A. Kohde- ja asiakirjatiedot'!$D$22)</f>
        <v>MM3</v>
      </c>
      <c r="F17" s="565" t="s">
        <v>189</v>
      </c>
      <c r="G17" s="240"/>
      <c r="I17" s="268"/>
      <c r="J17" s="9"/>
      <c r="K17" s="49"/>
      <c r="L17" s="9"/>
    </row>
    <row r="18" spans="1:12" ht="15" customHeight="1" x14ac:dyDescent="0.25">
      <c r="A18" s="66"/>
      <c r="B18" s="65" t="s">
        <v>11</v>
      </c>
      <c r="C18" s="269"/>
      <c r="D18" s="269"/>
      <c r="E18" s="156">
        <v>41814</v>
      </c>
      <c r="F18" s="245"/>
      <c r="G18" s="240"/>
      <c r="I18" s="268"/>
      <c r="J18" s="9"/>
      <c r="K18" s="49"/>
      <c r="L18" s="9"/>
    </row>
    <row r="19" spans="1:12" ht="14.25" customHeight="1" x14ac:dyDescent="0.25">
      <c r="A19" s="66"/>
      <c r="B19" s="65"/>
      <c r="C19" s="269"/>
      <c r="D19" s="269"/>
      <c r="E19" s="244"/>
      <c r="F19" s="245"/>
      <c r="G19" s="240"/>
      <c r="I19" s="268"/>
      <c r="J19" s="9"/>
      <c r="K19" s="49"/>
      <c r="L19" s="9"/>
    </row>
    <row r="20" spans="1:12" s="276" customFormat="1" ht="17.25" customHeight="1" x14ac:dyDescent="0.3">
      <c r="A20" s="271"/>
      <c r="B20" s="272" t="s">
        <v>268</v>
      </c>
      <c r="C20" s="273"/>
      <c r="D20" s="273"/>
      <c r="E20" s="273"/>
      <c r="F20" s="273"/>
      <c r="G20" s="273"/>
      <c r="H20" s="274"/>
      <c r="I20" s="275"/>
      <c r="K20" s="277"/>
    </row>
    <row r="21" spans="1:12" x14ac:dyDescent="0.25">
      <c r="A21" s="66"/>
      <c r="B21" s="155" t="s">
        <v>200</v>
      </c>
      <c r="C21" s="66"/>
      <c r="D21" s="66"/>
      <c r="E21" s="156">
        <v>41814</v>
      </c>
      <c r="F21" s="66"/>
      <c r="G21" s="66"/>
      <c r="H21" s="79"/>
      <c r="I21" s="241"/>
      <c r="K21" s="72"/>
    </row>
    <row r="22" spans="1:12" ht="16.5" customHeight="1" x14ac:dyDescent="0.25">
      <c r="A22" s="66"/>
      <c r="B22" s="158" t="s">
        <v>266</v>
      </c>
      <c r="C22" s="270"/>
      <c r="D22" s="270"/>
      <c r="E22" s="568" t="str">
        <f>IF('A. Kohde- ja asiakirjatiedot'!$D$14="","",'A. Kohde- ja asiakirjatiedot'!$D$14) &amp; ", " &amp; IF('A. Kohde- ja asiakirjatiedot'!$D$16="","",'A. Kohde- ja asiakirjatiedot'!$D$16)</f>
        <v>Kiint. Oy XXXX, MM1</v>
      </c>
      <c r="F22" s="569" t="s">
        <v>189</v>
      </c>
      <c r="G22" s="66"/>
      <c r="H22" s="79"/>
      <c r="I22" s="241"/>
      <c r="K22" s="72"/>
    </row>
    <row r="23" spans="1:12" ht="14.25" customHeight="1" x14ac:dyDescent="0.25">
      <c r="A23" s="66"/>
      <c r="B23" s="158"/>
      <c r="C23" s="270"/>
      <c r="D23" s="270"/>
      <c r="E23" s="568" t="str">
        <f>IF('A. Kohde- ja asiakirjatiedot'!$D$14="","",'A. Kohde- ja asiakirjatiedot'!$D$14) &amp; ", " &amp; IF('A. Kohde- ja asiakirjatiedot'!$D$19="","",'A. Kohde- ja asiakirjatiedot'!$D$19)</f>
        <v>Kiint. Oy XXXX, MM2</v>
      </c>
      <c r="F23" s="565" t="s">
        <v>189</v>
      </c>
      <c r="G23" s="66"/>
      <c r="H23" s="79"/>
      <c r="I23" s="241"/>
      <c r="K23" s="72"/>
    </row>
    <row r="24" spans="1:12" ht="14.25" customHeight="1" x14ac:dyDescent="0.25">
      <c r="A24" s="66"/>
      <c r="B24" s="158"/>
      <c r="C24" s="270"/>
      <c r="D24" s="270"/>
      <c r="E24" s="568" t="str">
        <f>IF('A. Kohde- ja asiakirjatiedot'!$D$14="","",'A. Kohde- ja asiakirjatiedot'!$D$14) &amp; ", " &amp; IF('A. Kohde- ja asiakirjatiedot'!$D$22="","",'A. Kohde- ja asiakirjatiedot'!$D$22)</f>
        <v>Kiint. Oy XXXX, MM3</v>
      </c>
      <c r="F24" s="565" t="s">
        <v>189</v>
      </c>
      <c r="G24" s="66"/>
      <c r="H24" s="79"/>
      <c r="I24" s="241"/>
      <c r="K24" s="72"/>
    </row>
    <row r="25" spans="1:12" ht="16.5" customHeight="1" x14ac:dyDescent="0.25">
      <c r="A25" s="66"/>
      <c r="B25" s="246" t="s">
        <v>149</v>
      </c>
      <c r="C25" s="269"/>
      <c r="D25" s="269"/>
      <c r="E25" s="567" t="str">
        <f>IF('A. Kohde- ja asiakirjatiedot'!$D$26="","",'A. Kohde- ja asiakirjatiedot'!$D$26)</f>
        <v>KK</v>
      </c>
      <c r="F25" s="565" t="s">
        <v>189</v>
      </c>
      <c r="G25" s="66"/>
      <c r="H25" s="79"/>
      <c r="I25" s="241"/>
      <c r="K25" s="72"/>
    </row>
    <row r="26" spans="1:12" ht="12.75" customHeight="1" x14ac:dyDescent="0.25">
      <c r="A26" s="66"/>
      <c r="B26" s="246"/>
      <c r="C26" s="66"/>
      <c r="D26" s="66"/>
      <c r="E26" s="567" t="str">
        <f>IF('A. Kohde- ja asiakirjatiedot'!$D$30="","",'A. Kohde- ja asiakirjatiedot'!$D$30)</f>
        <v/>
      </c>
      <c r="F26" s="565" t="s">
        <v>189</v>
      </c>
      <c r="G26" s="66"/>
      <c r="H26" s="79"/>
      <c r="I26" s="241"/>
      <c r="K26" s="72"/>
    </row>
    <row r="27" spans="1:12" ht="17.25" customHeight="1" x14ac:dyDescent="0.25">
      <c r="A27" s="66"/>
      <c r="B27" s="246"/>
      <c r="C27" s="66"/>
      <c r="D27" s="66"/>
      <c r="E27" s="66"/>
      <c r="F27" s="66"/>
      <c r="G27" s="66"/>
      <c r="H27" s="79"/>
      <c r="I27" s="241"/>
      <c r="K27" s="72"/>
    </row>
    <row r="28" spans="1:12" x14ac:dyDescent="0.25">
      <c r="A28" s="66"/>
      <c r="B28" s="155" t="s">
        <v>201</v>
      </c>
      <c r="C28" s="66"/>
      <c r="D28" s="66"/>
      <c r="E28" s="156">
        <v>41864</v>
      </c>
      <c r="F28" s="66"/>
      <c r="G28" s="66"/>
      <c r="H28" s="79"/>
      <c r="I28" s="241"/>
      <c r="K28" s="72"/>
    </row>
    <row r="29" spans="1:12" ht="13.5" customHeight="1" x14ac:dyDescent="0.25">
      <c r="A29" s="66"/>
      <c r="B29" s="157" t="s">
        <v>266</v>
      </c>
      <c r="C29" s="270"/>
      <c r="D29" s="270"/>
      <c r="E29" s="568" t="str">
        <f>IF('A. Kohde- ja asiakirjatiedot'!$D$14="","",'A. Kohde- ja asiakirjatiedot'!$D$14) &amp; ", " &amp; IF('A. Kohde- ja asiakirjatiedot'!$D$16="","",'A. Kohde- ja asiakirjatiedot'!$D$16)</f>
        <v>Kiint. Oy XXXX, MM1</v>
      </c>
      <c r="F29" s="569" t="s">
        <v>189</v>
      </c>
      <c r="G29" s="66"/>
      <c r="H29" s="79"/>
      <c r="I29" s="241"/>
      <c r="K29" s="72"/>
    </row>
    <row r="30" spans="1:12" ht="13.05" x14ac:dyDescent="0.25">
      <c r="A30" s="66"/>
      <c r="B30" s="157"/>
      <c r="C30" s="270"/>
      <c r="D30" s="270"/>
      <c r="E30" s="568" t="str">
        <f>IF('A. Kohde- ja asiakirjatiedot'!$D$14="","",'A. Kohde- ja asiakirjatiedot'!$D$14) &amp; ", " &amp; IF('A. Kohde- ja asiakirjatiedot'!$D$19="","",'A. Kohde- ja asiakirjatiedot'!$D$19)</f>
        <v>Kiint. Oy XXXX, MM2</v>
      </c>
      <c r="F30" s="569" t="s">
        <v>189</v>
      </c>
      <c r="G30" s="66"/>
      <c r="H30" s="79"/>
      <c r="I30" s="241"/>
      <c r="K30" s="72"/>
    </row>
    <row r="31" spans="1:12" ht="13.05" x14ac:dyDescent="0.25">
      <c r="A31" s="66"/>
      <c r="B31" s="157"/>
      <c r="C31" s="270"/>
      <c r="D31" s="270"/>
      <c r="E31" s="568" t="str">
        <f>IF('A. Kohde- ja asiakirjatiedot'!$D$14="","",'A. Kohde- ja asiakirjatiedot'!$D$14) &amp; ", " &amp; IF('A. Kohde- ja asiakirjatiedot'!$D$22="","",'A. Kohde- ja asiakirjatiedot'!$D$22)</f>
        <v>Kiint. Oy XXXX, MM3</v>
      </c>
      <c r="F31" s="569" t="s">
        <v>189</v>
      </c>
      <c r="G31" s="66"/>
      <c r="H31" s="79"/>
      <c r="I31" s="241"/>
      <c r="K31" s="72"/>
    </row>
    <row r="32" spans="1:12" ht="13.95" customHeight="1" x14ac:dyDescent="0.25">
      <c r="A32" s="66"/>
      <c r="B32" s="157" t="s">
        <v>149</v>
      </c>
      <c r="C32" s="270"/>
      <c r="D32" s="270"/>
      <c r="E32" s="568" t="str">
        <f>IF('A. Kohde- ja asiakirjatiedot'!$D$26="","",'A. Kohde- ja asiakirjatiedot'!$D$26)</f>
        <v>KK</v>
      </c>
      <c r="F32" s="569" t="s">
        <v>189</v>
      </c>
      <c r="G32" s="66"/>
      <c r="H32" s="79"/>
      <c r="I32" s="241"/>
      <c r="K32" s="72"/>
    </row>
    <row r="33" spans="1:12" ht="13.05" x14ac:dyDescent="0.25">
      <c r="A33" s="66"/>
      <c r="B33" s="157"/>
      <c r="C33" s="270"/>
      <c r="D33" s="270"/>
      <c r="E33" s="568" t="str">
        <f>IF('A. Kohde- ja asiakirjatiedot'!$D$30="","",'A. Kohde- ja asiakirjatiedot'!$D$30)</f>
        <v/>
      </c>
      <c r="F33" s="569" t="s">
        <v>189</v>
      </c>
      <c r="G33" s="66"/>
      <c r="H33" s="79"/>
      <c r="I33" s="241"/>
      <c r="K33" s="72"/>
    </row>
    <row r="34" spans="1:12" ht="13.05" x14ac:dyDescent="0.25">
      <c r="A34" s="66"/>
      <c r="B34" s="246"/>
      <c r="C34" s="270"/>
      <c r="D34" s="270"/>
      <c r="E34" s="244"/>
      <c r="F34" s="245"/>
      <c r="G34" s="66"/>
      <c r="H34" s="79"/>
      <c r="I34" s="241"/>
      <c r="K34" s="72"/>
    </row>
    <row r="35" spans="1:12" ht="18" x14ac:dyDescent="0.4">
      <c r="A35" s="66"/>
      <c r="B35" s="260" t="s">
        <v>267</v>
      </c>
      <c r="C35" s="261"/>
      <c r="D35" s="261"/>
      <c r="E35" s="262"/>
      <c r="F35" s="263"/>
      <c r="G35" s="264"/>
      <c r="H35" s="265"/>
      <c r="I35" s="266"/>
      <c r="K35" s="72"/>
    </row>
    <row r="36" spans="1:12" ht="12.45" x14ac:dyDescent="0.25">
      <c r="A36" s="66"/>
      <c r="B36" s="66"/>
      <c r="C36" s="66"/>
      <c r="D36" s="66"/>
      <c r="E36" s="66"/>
      <c r="F36" s="66"/>
      <c r="G36" s="66"/>
      <c r="H36" s="79"/>
      <c r="I36" s="160"/>
      <c r="K36" s="72"/>
    </row>
    <row r="37" spans="1:12" s="15" customFormat="1" ht="17.7" customHeight="1" x14ac:dyDescent="0.35">
      <c r="A37" s="64"/>
      <c r="B37" s="201" t="s">
        <v>305</v>
      </c>
      <c r="C37" s="202"/>
      <c r="D37" s="202"/>
      <c r="E37" s="203"/>
      <c r="F37" s="203"/>
      <c r="G37" s="203"/>
      <c r="H37" s="204"/>
      <c r="I37" s="205"/>
    </row>
    <row r="38" spans="1:12" s="15" customFormat="1" ht="17.7" customHeight="1" x14ac:dyDescent="0.3">
      <c r="A38" s="64"/>
      <c r="B38" s="585" t="s">
        <v>439</v>
      </c>
      <c r="C38" s="202"/>
      <c r="D38" s="202"/>
      <c r="E38" s="203"/>
      <c r="F38" s="203"/>
      <c r="G38" s="203"/>
      <c r="H38" s="204"/>
      <c r="I38" s="205"/>
    </row>
    <row r="39" spans="1:12" ht="15.6" outlineLevel="1" x14ac:dyDescent="0.3">
      <c r="B39" s="67"/>
      <c r="K39" s="49"/>
    </row>
    <row r="40" spans="1:12" ht="47.25" customHeight="1" outlineLevel="1" x14ac:dyDescent="0.3">
      <c r="B40" s="67"/>
      <c r="C40" s="13" t="s">
        <v>164</v>
      </c>
      <c r="D40" s="822" t="s">
        <v>21</v>
      </c>
      <c r="E40" s="823"/>
      <c r="F40" s="242" t="s">
        <v>42</v>
      </c>
      <c r="G40" s="242" t="s">
        <v>306</v>
      </c>
      <c r="H40" s="80" t="s">
        <v>22</v>
      </c>
      <c r="I40" s="773" t="s">
        <v>199</v>
      </c>
      <c r="K40" s="50"/>
    </row>
    <row r="41" spans="1:12" ht="19.95" customHeight="1" outlineLevel="1" x14ac:dyDescent="0.3">
      <c r="A41" s="538"/>
      <c r="B41" s="67"/>
      <c r="C41" s="40">
        <v>41814</v>
      </c>
      <c r="D41" s="804" t="s">
        <v>324</v>
      </c>
      <c r="E41" s="805"/>
      <c r="F41" s="122"/>
      <c r="G41" s="122" t="s">
        <v>397</v>
      </c>
      <c r="H41" s="81"/>
      <c r="I41" s="181"/>
      <c r="K41" s="49"/>
    </row>
    <row r="42" spans="1:12" ht="18" customHeight="1" outlineLevel="1" x14ac:dyDescent="0.3">
      <c r="A42" s="538"/>
      <c r="B42" s="67"/>
      <c r="C42" s="40">
        <v>41814</v>
      </c>
      <c r="D42" s="804" t="s">
        <v>325</v>
      </c>
      <c r="E42" s="805"/>
      <c r="F42" s="122"/>
      <c r="G42" s="122" t="s">
        <v>395</v>
      </c>
      <c r="H42" s="81"/>
      <c r="I42" s="181"/>
      <c r="K42" s="49"/>
    </row>
    <row r="43" spans="1:12" ht="29.7" customHeight="1" outlineLevel="1" x14ac:dyDescent="0.3">
      <c r="A43" s="538"/>
      <c r="B43" s="67"/>
      <c r="C43" s="40">
        <v>41814</v>
      </c>
      <c r="D43" s="804" t="s">
        <v>307</v>
      </c>
      <c r="E43" s="805"/>
      <c r="F43" s="122"/>
      <c r="G43" s="122" t="s">
        <v>394</v>
      </c>
      <c r="H43" s="81"/>
      <c r="I43" s="181"/>
      <c r="K43" s="49"/>
    </row>
    <row r="44" spans="1:12" ht="35.700000000000003" customHeight="1" outlineLevel="1" x14ac:dyDescent="0.3">
      <c r="B44" s="67"/>
      <c r="C44" s="40">
        <v>41814</v>
      </c>
      <c r="D44" s="804" t="s">
        <v>308</v>
      </c>
      <c r="E44" s="805"/>
      <c r="F44" s="122"/>
      <c r="G44" s="62" t="s">
        <v>396</v>
      </c>
      <c r="H44" s="81"/>
      <c r="I44" s="162"/>
      <c r="K44" s="18"/>
    </row>
    <row r="45" spans="1:12" ht="47.7" customHeight="1" outlineLevel="1" x14ac:dyDescent="0.3">
      <c r="A45" s="538"/>
      <c r="B45" s="67"/>
      <c r="C45" s="40">
        <v>41815</v>
      </c>
      <c r="D45" s="806" t="s">
        <v>309</v>
      </c>
      <c r="E45" s="807"/>
      <c r="F45" s="122"/>
      <c r="G45" s="122" t="s">
        <v>410</v>
      </c>
      <c r="H45" s="81"/>
      <c r="I45" s="162"/>
      <c r="K45" s="18"/>
    </row>
    <row r="46" spans="1:12" ht="43.95" customHeight="1" outlineLevel="1" x14ac:dyDescent="0.3">
      <c r="B46" s="67"/>
      <c r="C46" s="40" t="s">
        <v>227</v>
      </c>
      <c r="D46" s="804" t="s">
        <v>367</v>
      </c>
      <c r="E46" s="805"/>
      <c r="F46" s="122"/>
      <c r="G46" s="122" t="s">
        <v>411</v>
      </c>
      <c r="H46" s="81"/>
      <c r="I46" s="181"/>
      <c r="J46" s="182"/>
      <c r="K46" s="182"/>
      <c r="L46" s="182"/>
    </row>
    <row r="47" spans="1:12" ht="38.700000000000003" customHeight="1" outlineLevel="1" x14ac:dyDescent="0.3">
      <c r="B47" s="67"/>
      <c r="C47" s="40">
        <v>41814</v>
      </c>
      <c r="D47" s="806" t="s">
        <v>310</v>
      </c>
      <c r="E47" s="807"/>
      <c r="F47" s="122"/>
      <c r="G47" s="154" t="s">
        <v>229</v>
      </c>
      <c r="H47" s="81"/>
      <c r="I47" s="181"/>
    </row>
    <row r="48" spans="1:12" ht="31.5" customHeight="1" outlineLevel="1" x14ac:dyDescent="0.3">
      <c r="B48" s="67"/>
      <c r="C48" s="40">
        <v>41814</v>
      </c>
      <c r="D48" s="804" t="s">
        <v>311</v>
      </c>
      <c r="E48" s="805"/>
      <c r="F48" s="122"/>
      <c r="G48" s="122" t="s">
        <v>399</v>
      </c>
      <c r="H48" s="81"/>
      <c r="I48" s="181"/>
      <c r="J48" s="182"/>
    </row>
    <row r="49" spans="1:11" ht="31.5" customHeight="1" outlineLevel="1" x14ac:dyDescent="0.3">
      <c r="A49" s="538"/>
      <c r="B49" s="67"/>
      <c r="C49" s="40">
        <v>41815</v>
      </c>
      <c r="D49" s="804" t="s">
        <v>312</v>
      </c>
      <c r="E49" s="805"/>
      <c r="F49" s="122"/>
      <c r="G49" s="122" t="s">
        <v>214</v>
      </c>
      <c r="H49" s="81"/>
      <c r="I49" s="181"/>
      <c r="J49" s="182"/>
    </row>
    <row r="50" spans="1:11" ht="28.2" customHeight="1" outlineLevel="1" x14ac:dyDescent="0.3">
      <c r="A50" s="538"/>
      <c r="B50" s="67"/>
      <c r="C50" s="40">
        <v>41814</v>
      </c>
      <c r="D50" s="804" t="s">
        <v>372</v>
      </c>
      <c r="E50" s="805"/>
      <c r="F50" s="122"/>
      <c r="G50" s="122" t="s">
        <v>398</v>
      </c>
      <c r="H50" s="81"/>
      <c r="I50" s="161"/>
    </row>
    <row r="51" spans="1:11" ht="29.7" customHeight="1" outlineLevel="1" x14ac:dyDescent="0.3">
      <c r="B51" s="67"/>
      <c r="C51" s="40">
        <v>41814</v>
      </c>
      <c r="D51" s="804" t="s">
        <v>316</v>
      </c>
      <c r="E51" s="805"/>
      <c r="F51" s="122"/>
      <c r="G51" s="122" t="s">
        <v>396</v>
      </c>
      <c r="H51" s="81"/>
      <c r="I51" s="161"/>
    </row>
    <row r="52" spans="1:11" ht="28.95" customHeight="1" outlineLevel="1" x14ac:dyDescent="0.3">
      <c r="B52" s="67"/>
      <c r="C52" s="40">
        <v>41814</v>
      </c>
      <c r="D52" s="804" t="s">
        <v>321</v>
      </c>
      <c r="E52" s="805"/>
      <c r="F52" s="122"/>
      <c r="G52" s="122" t="s">
        <v>400</v>
      </c>
      <c r="H52" s="81"/>
      <c r="I52" s="161"/>
    </row>
    <row r="53" spans="1:11" ht="28.95" customHeight="1" outlineLevel="1" x14ac:dyDescent="0.3">
      <c r="B53" s="67"/>
      <c r="C53" s="40">
        <v>41814</v>
      </c>
      <c r="D53" s="804" t="s">
        <v>322</v>
      </c>
      <c r="E53" s="805"/>
      <c r="F53" s="122"/>
      <c r="G53" s="122" t="s">
        <v>401</v>
      </c>
      <c r="H53" s="81"/>
      <c r="I53" s="181"/>
    </row>
    <row r="54" spans="1:11" ht="37.950000000000003" customHeight="1" outlineLevel="1" x14ac:dyDescent="0.3">
      <c r="B54" s="67"/>
      <c r="C54" s="40">
        <v>41814</v>
      </c>
      <c r="D54" s="804" t="s">
        <v>313</v>
      </c>
      <c r="E54" s="805"/>
      <c r="F54" s="122"/>
      <c r="G54" s="122" t="s">
        <v>228</v>
      </c>
      <c r="H54" s="81"/>
      <c r="I54" s="181"/>
      <c r="K54" s="18"/>
    </row>
    <row r="55" spans="1:11" ht="31.2" customHeight="1" outlineLevel="1" x14ac:dyDescent="0.3">
      <c r="B55" s="67"/>
      <c r="C55" s="40">
        <v>41814</v>
      </c>
      <c r="D55" s="804" t="s">
        <v>314</v>
      </c>
      <c r="E55" s="805"/>
      <c r="F55" s="122"/>
      <c r="G55" s="122" t="s">
        <v>402</v>
      </c>
      <c r="H55" s="81"/>
      <c r="I55" s="181"/>
    </row>
    <row r="56" spans="1:11" ht="55.2" customHeight="1" outlineLevel="1" x14ac:dyDescent="0.3">
      <c r="B56" s="67"/>
      <c r="C56" s="40">
        <v>41814</v>
      </c>
      <c r="D56" s="804" t="s">
        <v>371</v>
      </c>
      <c r="E56" s="805"/>
      <c r="F56" s="122"/>
      <c r="G56" s="122" t="s">
        <v>396</v>
      </c>
      <c r="H56" s="81"/>
      <c r="I56" s="162"/>
    </row>
    <row r="57" spans="1:11" ht="15.6" outlineLevel="1" x14ac:dyDescent="0.3">
      <c r="B57" s="67"/>
      <c r="C57" s="40">
        <v>41814</v>
      </c>
      <c r="D57" s="806" t="s">
        <v>315</v>
      </c>
      <c r="E57" s="807"/>
      <c r="F57" s="122"/>
      <c r="G57" s="154" t="s">
        <v>403</v>
      </c>
      <c r="H57" s="81"/>
      <c r="I57" s="162"/>
    </row>
    <row r="58" spans="1:11" ht="41.7" customHeight="1" outlineLevel="1" x14ac:dyDescent="0.3">
      <c r="A58" s="538"/>
      <c r="B58" s="67"/>
      <c r="C58" s="40"/>
      <c r="D58" s="804" t="s">
        <v>356</v>
      </c>
      <c r="E58" s="805"/>
      <c r="F58" s="122"/>
      <c r="G58" s="122"/>
      <c r="H58" s="539"/>
      <c r="I58" s="161"/>
    </row>
    <row r="59" spans="1:11" ht="30" customHeight="1" outlineLevel="1" x14ac:dyDescent="0.3">
      <c r="A59" s="538"/>
      <c r="B59" s="67"/>
      <c r="C59" s="40">
        <v>41814</v>
      </c>
      <c r="D59" s="804" t="s">
        <v>317</v>
      </c>
      <c r="E59" s="805"/>
      <c r="F59" s="122"/>
      <c r="G59" s="122" t="s">
        <v>230</v>
      </c>
      <c r="H59" s="81"/>
      <c r="I59" s="161"/>
    </row>
    <row r="60" spans="1:11" ht="43.95" customHeight="1" outlineLevel="1" x14ac:dyDescent="0.3">
      <c r="B60" s="67"/>
      <c r="C60" s="40">
        <v>41814</v>
      </c>
      <c r="D60" s="804" t="s">
        <v>318</v>
      </c>
      <c r="E60" s="805"/>
      <c r="F60" s="122"/>
      <c r="G60" s="122"/>
      <c r="H60" s="81"/>
      <c r="I60" s="161"/>
    </row>
    <row r="61" spans="1:11" ht="40.5" customHeight="1" outlineLevel="1" x14ac:dyDescent="0.3">
      <c r="B61" s="67"/>
      <c r="C61" s="40">
        <v>41814</v>
      </c>
      <c r="D61" s="804" t="s">
        <v>319</v>
      </c>
      <c r="E61" s="805"/>
      <c r="F61" s="122"/>
      <c r="G61" s="122"/>
      <c r="H61" s="81"/>
      <c r="I61" s="161"/>
    </row>
    <row r="62" spans="1:11" ht="28.95" customHeight="1" outlineLevel="1" x14ac:dyDescent="0.3">
      <c r="B62" s="67"/>
      <c r="C62" s="40">
        <v>41814</v>
      </c>
      <c r="D62" s="804" t="s">
        <v>320</v>
      </c>
      <c r="E62" s="805"/>
      <c r="F62" s="122"/>
      <c r="G62" s="122" t="s">
        <v>404</v>
      </c>
      <c r="H62" s="81"/>
      <c r="I62" s="161"/>
    </row>
    <row r="63" spans="1:11" ht="15.6" outlineLevel="1" x14ac:dyDescent="0.3">
      <c r="B63" s="67"/>
      <c r="C63" s="40">
        <v>41814</v>
      </c>
      <c r="D63" s="804" t="s">
        <v>323</v>
      </c>
      <c r="E63" s="805"/>
      <c r="F63" s="122"/>
      <c r="G63" s="122"/>
      <c r="H63" s="81"/>
      <c r="I63" s="181"/>
    </row>
    <row r="64" spans="1:11" ht="15.6" outlineLevel="1" x14ac:dyDescent="0.3">
      <c r="A64" s="57"/>
      <c r="B64" s="67"/>
      <c r="C64" s="40"/>
      <c r="D64" s="793"/>
      <c r="E64" s="794"/>
      <c r="F64" s="122"/>
      <c r="G64" s="122"/>
      <c r="H64" s="81"/>
      <c r="I64" s="161"/>
    </row>
    <row r="65" spans="1:10" ht="15.6" outlineLevel="1" x14ac:dyDescent="0.3">
      <c r="B65" s="67"/>
      <c r="C65" s="40"/>
      <c r="D65" s="793"/>
      <c r="E65" s="794"/>
      <c r="F65" s="122"/>
      <c r="G65" s="122"/>
      <c r="H65" s="81"/>
      <c r="I65" s="161"/>
    </row>
    <row r="66" spans="1:10" ht="15.6" outlineLevel="1" x14ac:dyDescent="0.3">
      <c r="B66" s="67"/>
      <c r="C66" s="41"/>
      <c r="D66" s="795"/>
      <c r="E66" s="796"/>
      <c r="F66" s="121"/>
      <c r="G66" s="121"/>
      <c r="H66" s="82"/>
      <c r="I66" s="163"/>
    </row>
    <row r="67" spans="1:10" ht="15.6" outlineLevel="1" x14ac:dyDescent="0.3">
      <c r="A67" s="240"/>
      <c r="B67" s="67"/>
      <c r="C67" s="768"/>
      <c r="D67" s="247"/>
      <c r="E67" s="248"/>
      <c r="F67" s="248"/>
      <c r="G67" s="248"/>
      <c r="H67" s="249"/>
      <c r="I67" s="301"/>
    </row>
    <row r="68" spans="1:10" ht="17.399999999999999" x14ac:dyDescent="0.3">
      <c r="A68" s="64"/>
      <c r="B68" s="203" t="s">
        <v>262</v>
      </c>
      <c r="C68" s="769"/>
      <c r="D68" s="214"/>
      <c r="E68" s="215"/>
      <c r="F68" s="216"/>
      <c r="G68" s="215"/>
      <c r="H68" s="217"/>
      <c r="I68" s="770"/>
    </row>
    <row r="69" spans="1:10" ht="15.6" x14ac:dyDescent="0.3">
      <c r="B69" s="67"/>
      <c r="C69" s="366"/>
      <c r="D69" s="293"/>
      <c r="E69" s="15"/>
      <c r="F69" s="367"/>
      <c r="G69" s="293"/>
      <c r="H69" s="771"/>
      <c r="I69" s="301"/>
    </row>
    <row r="70" spans="1:10" ht="39.450000000000003" customHeight="1" outlineLevel="1" x14ac:dyDescent="0.3">
      <c r="B70" s="67"/>
      <c r="C70" s="544" t="s">
        <v>164</v>
      </c>
      <c r="D70" s="816" t="s">
        <v>21</v>
      </c>
      <c r="E70" s="817"/>
      <c r="F70" s="14" t="s">
        <v>273</v>
      </c>
      <c r="G70" s="14" t="s">
        <v>20</v>
      </c>
      <c r="H70" s="80" t="s">
        <v>22</v>
      </c>
      <c r="I70" s="773" t="s">
        <v>199</v>
      </c>
    </row>
    <row r="71" spans="1:10" ht="26.7" customHeight="1" outlineLevel="1" x14ac:dyDescent="0.3">
      <c r="A71" s="57"/>
      <c r="B71" s="67"/>
      <c r="C71" s="708">
        <v>41812</v>
      </c>
      <c r="D71" s="804" t="s">
        <v>327</v>
      </c>
      <c r="E71" s="805"/>
      <c r="F71" s="359" t="s">
        <v>167</v>
      </c>
      <c r="G71" s="122" t="s">
        <v>405</v>
      </c>
      <c r="H71" s="81"/>
      <c r="I71" s="161"/>
    </row>
    <row r="72" spans="1:10" ht="27" customHeight="1" outlineLevel="1" x14ac:dyDescent="0.3">
      <c r="A72" s="57"/>
      <c r="B72" s="67"/>
      <c r="C72" s="708">
        <v>41813</v>
      </c>
      <c r="D72" s="804" t="s">
        <v>326</v>
      </c>
      <c r="E72" s="805"/>
      <c r="F72" s="359" t="s">
        <v>167</v>
      </c>
      <c r="G72" s="122" t="s">
        <v>274</v>
      </c>
      <c r="H72" s="81"/>
      <c r="I72" s="161"/>
    </row>
    <row r="73" spans="1:10" ht="42.6" customHeight="1" outlineLevel="1" x14ac:dyDescent="0.25">
      <c r="C73" s="708">
        <v>41814</v>
      </c>
      <c r="D73" s="804" t="s">
        <v>328</v>
      </c>
      <c r="E73" s="805"/>
      <c r="F73" s="359" t="s">
        <v>167</v>
      </c>
      <c r="G73" s="122" t="s">
        <v>409</v>
      </c>
      <c r="H73" s="81"/>
      <c r="I73" s="181"/>
      <c r="J73" s="182"/>
    </row>
    <row r="74" spans="1:10" ht="20.399999999999999" outlineLevel="1" x14ac:dyDescent="0.25">
      <c r="C74" s="708">
        <v>41814</v>
      </c>
      <c r="D74" s="804" t="s">
        <v>329</v>
      </c>
      <c r="E74" s="805"/>
      <c r="F74" s="359" t="s">
        <v>167</v>
      </c>
      <c r="G74" s="122" t="s">
        <v>407</v>
      </c>
      <c r="H74" s="81"/>
      <c r="I74" s="161"/>
    </row>
    <row r="75" spans="1:10" ht="20.399999999999999" outlineLevel="1" x14ac:dyDescent="0.25">
      <c r="C75" s="708">
        <v>41814</v>
      </c>
      <c r="D75" s="804" t="s">
        <v>330</v>
      </c>
      <c r="E75" s="805"/>
      <c r="F75" s="359" t="s">
        <v>167</v>
      </c>
      <c r="G75" s="122" t="s">
        <v>242</v>
      </c>
      <c r="H75" s="81"/>
      <c r="I75" s="161"/>
    </row>
    <row r="76" spans="1:10" ht="21" customHeight="1" outlineLevel="1" x14ac:dyDescent="0.3">
      <c r="A76" s="538"/>
      <c r="B76" s="68"/>
      <c r="C76" s="767">
        <v>41814</v>
      </c>
      <c r="D76" s="824" t="s">
        <v>388</v>
      </c>
      <c r="E76" s="825"/>
      <c r="F76" s="359" t="s">
        <v>167</v>
      </c>
      <c r="G76" s="63" t="s">
        <v>274</v>
      </c>
      <c r="H76" s="85"/>
      <c r="I76" s="165"/>
    </row>
    <row r="77" spans="1:10" ht="32.700000000000003" customHeight="1" outlineLevel="1" x14ac:dyDescent="0.3">
      <c r="A77" s="57"/>
      <c r="B77" s="67"/>
      <c r="C77" s="708"/>
      <c r="D77" s="804" t="s">
        <v>389</v>
      </c>
      <c r="E77" s="805"/>
      <c r="F77" s="359" t="s">
        <v>167</v>
      </c>
      <c r="G77" s="122" t="s">
        <v>408</v>
      </c>
      <c r="H77" s="81"/>
      <c r="I77" s="161"/>
    </row>
    <row r="78" spans="1:10" ht="26.7" customHeight="1" outlineLevel="1" x14ac:dyDescent="0.25">
      <c r="C78" s="708">
        <v>41814</v>
      </c>
      <c r="D78" s="804" t="s">
        <v>389</v>
      </c>
      <c r="E78" s="805"/>
      <c r="F78" s="359" t="s">
        <v>167</v>
      </c>
      <c r="G78" s="122"/>
      <c r="H78" s="81"/>
      <c r="I78" s="181"/>
    </row>
    <row r="79" spans="1:10" ht="16.2" customHeight="1" outlineLevel="1" x14ac:dyDescent="0.25">
      <c r="A79" s="57"/>
      <c r="B79" s="57"/>
      <c r="C79" s="767"/>
      <c r="D79" s="793"/>
      <c r="E79" s="794"/>
      <c r="F79" s="360"/>
      <c r="G79" s="122"/>
      <c r="H79" s="90"/>
      <c r="I79" s="165"/>
    </row>
    <row r="80" spans="1:10" ht="13.95" customHeight="1" outlineLevel="1" x14ac:dyDescent="0.25">
      <c r="B80" s="52"/>
      <c r="C80" s="709"/>
      <c r="D80" s="795"/>
      <c r="E80" s="796"/>
      <c r="F80" s="361"/>
      <c r="G80" s="121"/>
      <c r="H80" s="82"/>
      <c r="I80" s="163"/>
    </row>
    <row r="81" spans="1:11" ht="15.6" x14ac:dyDescent="0.3">
      <c r="B81" s="67" t="s">
        <v>1</v>
      </c>
      <c r="E81" s="27"/>
    </row>
    <row r="82" spans="1:11" s="7" customFormat="1" ht="15.6" x14ac:dyDescent="0.3">
      <c r="A82" s="70"/>
      <c r="B82" s="203" t="s">
        <v>425</v>
      </c>
      <c r="C82" s="202"/>
      <c r="D82" s="202"/>
      <c r="E82" s="206"/>
      <c r="F82" s="207"/>
      <c r="G82" s="206"/>
      <c r="H82" s="208"/>
      <c r="I82" s="209"/>
    </row>
    <row r="83" spans="1:11" ht="15.6" outlineLevel="1" x14ac:dyDescent="0.3">
      <c r="B83" s="67"/>
    </row>
    <row r="84" spans="1:11" ht="45" customHeight="1" outlineLevel="1" x14ac:dyDescent="0.3">
      <c r="B84" s="68"/>
      <c r="C84" s="544" t="s">
        <v>164</v>
      </c>
      <c r="D84" s="810" t="s">
        <v>21</v>
      </c>
      <c r="E84" s="811"/>
      <c r="F84" s="242" t="s">
        <v>273</v>
      </c>
      <c r="G84" s="242" t="s">
        <v>20</v>
      </c>
      <c r="H84" s="80" t="s">
        <v>519</v>
      </c>
      <c r="I84" s="773" t="s">
        <v>199</v>
      </c>
    </row>
    <row r="85" spans="1:11" ht="34.950000000000003" customHeight="1" outlineLevel="1" x14ac:dyDescent="0.3">
      <c r="B85" s="68"/>
      <c r="C85" s="708">
        <v>41814</v>
      </c>
      <c r="D85" s="804" t="s">
        <v>343</v>
      </c>
      <c r="E85" s="805"/>
      <c r="F85" s="586" t="s">
        <v>46</v>
      </c>
      <c r="G85" s="122" t="s">
        <v>414</v>
      </c>
      <c r="H85" s="81"/>
      <c r="I85" s="161"/>
      <c r="K85" s="8"/>
    </row>
    <row r="86" spans="1:11" ht="67.2" customHeight="1" outlineLevel="1" x14ac:dyDescent="0.3">
      <c r="A86" s="538"/>
      <c r="B86" s="68"/>
      <c r="C86" s="708">
        <v>41814</v>
      </c>
      <c r="D86" s="812" t="s">
        <v>375</v>
      </c>
      <c r="E86" s="813"/>
      <c r="F86" s="44" t="s">
        <v>46</v>
      </c>
      <c r="G86" s="122" t="s">
        <v>376</v>
      </c>
      <c r="H86" s="83" t="s">
        <v>420</v>
      </c>
      <c r="I86" s="183"/>
      <c r="K86" s="537"/>
    </row>
    <row r="87" spans="1:11" ht="53.7" customHeight="1" outlineLevel="1" x14ac:dyDescent="0.3">
      <c r="B87" s="68"/>
      <c r="C87" s="708">
        <v>41814</v>
      </c>
      <c r="D87" s="804" t="s">
        <v>377</v>
      </c>
      <c r="E87" s="805"/>
      <c r="F87" s="44" t="s">
        <v>46</v>
      </c>
      <c r="G87" s="122" t="s">
        <v>231</v>
      </c>
      <c r="H87" s="83" t="s">
        <v>420</v>
      </c>
      <c r="I87" s="183"/>
      <c r="K87" s="28"/>
    </row>
    <row r="88" spans="1:11" ht="43.2" customHeight="1" outlineLevel="1" x14ac:dyDescent="0.3">
      <c r="B88" s="68"/>
      <c r="C88" s="708" t="s">
        <v>227</v>
      </c>
      <c r="D88" s="804" t="s">
        <v>331</v>
      </c>
      <c r="E88" s="805"/>
      <c r="F88" s="44" t="s">
        <v>46</v>
      </c>
      <c r="G88" s="184" t="s">
        <v>413</v>
      </c>
      <c r="H88" s="539"/>
      <c r="I88" s="181"/>
      <c r="J88" s="182"/>
      <c r="K88" s="182"/>
    </row>
    <row r="89" spans="1:11" ht="52.8" outlineLevel="1" x14ac:dyDescent="0.3">
      <c r="B89" s="68"/>
      <c r="C89" s="708">
        <v>41814</v>
      </c>
      <c r="D89" s="804" t="s">
        <v>332</v>
      </c>
      <c r="E89" s="805"/>
      <c r="F89" s="44" t="s">
        <v>46</v>
      </c>
      <c r="G89" s="122" t="s">
        <v>232</v>
      </c>
      <c r="H89" s="539" t="s">
        <v>420</v>
      </c>
      <c r="I89" s="181"/>
    </row>
    <row r="90" spans="1:11" ht="52.8" outlineLevel="1" x14ac:dyDescent="0.3">
      <c r="B90" s="68"/>
      <c r="C90" s="708">
        <v>41814</v>
      </c>
      <c r="D90" s="804" t="s">
        <v>333</v>
      </c>
      <c r="E90" s="805"/>
      <c r="F90" s="44" t="s">
        <v>46</v>
      </c>
      <c r="G90" s="122" t="s">
        <v>233</v>
      </c>
      <c r="H90" s="539" t="s">
        <v>420</v>
      </c>
      <c r="I90" s="181"/>
    </row>
    <row r="91" spans="1:11" ht="26.4" outlineLevel="1" x14ac:dyDescent="0.3">
      <c r="B91" s="68"/>
      <c r="C91" s="708">
        <v>41814</v>
      </c>
      <c r="D91" s="804" t="s">
        <v>335</v>
      </c>
      <c r="E91" s="805"/>
      <c r="F91" s="44" t="s">
        <v>46</v>
      </c>
      <c r="G91" s="122" t="s">
        <v>235</v>
      </c>
      <c r="H91" s="539" t="s">
        <v>420</v>
      </c>
      <c r="I91" s="181"/>
    </row>
    <row r="92" spans="1:11" ht="52.8" outlineLevel="1" x14ac:dyDescent="0.3">
      <c r="B92" s="68"/>
      <c r="C92" s="708">
        <v>41814</v>
      </c>
      <c r="D92" s="814" t="s">
        <v>339</v>
      </c>
      <c r="E92" s="815"/>
      <c r="F92" s="44" t="s">
        <v>46</v>
      </c>
      <c r="G92" s="122" t="s">
        <v>239</v>
      </c>
      <c r="H92" s="539" t="s">
        <v>420</v>
      </c>
      <c r="I92" s="161"/>
    </row>
    <row r="93" spans="1:11" ht="31.2" customHeight="1" outlineLevel="1" x14ac:dyDescent="0.3">
      <c r="B93" s="68"/>
      <c r="C93" s="708">
        <v>41814</v>
      </c>
      <c r="D93" s="804" t="s">
        <v>336</v>
      </c>
      <c r="E93" s="805"/>
      <c r="F93" s="44" t="s">
        <v>46</v>
      </c>
      <c r="G93" s="122" t="s">
        <v>236</v>
      </c>
      <c r="H93" s="539"/>
      <c r="I93" s="161"/>
    </row>
    <row r="94" spans="1:11" ht="33" customHeight="1" outlineLevel="1" x14ac:dyDescent="0.3">
      <c r="B94" s="68"/>
      <c r="C94" s="708">
        <v>41814</v>
      </c>
      <c r="D94" s="804" t="s">
        <v>338</v>
      </c>
      <c r="E94" s="805"/>
      <c r="F94" s="44" t="s">
        <v>46</v>
      </c>
      <c r="G94" s="122" t="s">
        <v>238</v>
      </c>
      <c r="H94" s="539" t="s">
        <v>420</v>
      </c>
      <c r="I94" s="161"/>
    </row>
    <row r="95" spans="1:11" ht="39.6" outlineLevel="1" x14ac:dyDescent="0.3">
      <c r="B95" s="68"/>
      <c r="C95" s="708" t="s">
        <v>227</v>
      </c>
      <c r="D95" s="804" t="s">
        <v>334</v>
      </c>
      <c r="E95" s="805"/>
      <c r="F95" s="44" t="s">
        <v>46</v>
      </c>
      <c r="G95" s="122" t="s">
        <v>234</v>
      </c>
      <c r="H95" s="539"/>
      <c r="I95" s="181"/>
      <c r="J95" s="182"/>
      <c r="K95" s="182"/>
    </row>
    <row r="96" spans="1:11" ht="29.7" customHeight="1" outlineLevel="1" x14ac:dyDescent="0.3">
      <c r="B96" s="68"/>
      <c r="C96" s="708">
        <v>41814</v>
      </c>
      <c r="D96" s="804" t="s">
        <v>337</v>
      </c>
      <c r="E96" s="805"/>
      <c r="F96" s="44" t="s">
        <v>46</v>
      </c>
      <c r="G96" s="122" t="s">
        <v>237</v>
      </c>
      <c r="H96" s="539"/>
      <c r="I96" s="181"/>
    </row>
    <row r="97" spans="1:11" ht="34.200000000000003" customHeight="1" outlineLevel="1" x14ac:dyDescent="0.3">
      <c r="B97" s="68"/>
      <c r="C97" s="708">
        <v>41810</v>
      </c>
      <c r="D97" s="804" t="s">
        <v>340</v>
      </c>
      <c r="E97" s="805"/>
      <c r="F97" s="44" t="s">
        <v>46</v>
      </c>
      <c r="G97" s="122" t="s">
        <v>415</v>
      </c>
      <c r="H97" s="539"/>
      <c r="I97" s="161"/>
    </row>
    <row r="98" spans="1:11" ht="33" customHeight="1" outlineLevel="1" x14ac:dyDescent="0.3">
      <c r="B98" s="68"/>
      <c r="C98" s="708">
        <v>41811</v>
      </c>
      <c r="D98" s="804" t="s">
        <v>341</v>
      </c>
      <c r="E98" s="805"/>
      <c r="F98" s="44" t="s">
        <v>172</v>
      </c>
      <c r="G98" s="122" t="s">
        <v>240</v>
      </c>
      <c r="H98" s="539" t="s">
        <v>420</v>
      </c>
      <c r="I98" s="161"/>
    </row>
    <row r="99" spans="1:11" ht="52.8" outlineLevel="1" x14ac:dyDescent="0.3">
      <c r="B99" s="68"/>
      <c r="C99" s="708">
        <v>41812</v>
      </c>
      <c r="D99" s="804" t="s">
        <v>369</v>
      </c>
      <c r="E99" s="805"/>
      <c r="F99" s="588" t="s">
        <v>46</v>
      </c>
      <c r="G99" s="122" t="s">
        <v>412</v>
      </c>
      <c r="H99" s="539" t="s">
        <v>420</v>
      </c>
      <c r="I99" s="181"/>
    </row>
    <row r="100" spans="1:11" ht="25.95" customHeight="1" outlineLevel="1" x14ac:dyDescent="0.3">
      <c r="A100" s="538"/>
      <c r="B100" s="67"/>
      <c r="C100" s="708">
        <v>41813</v>
      </c>
      <c r="D100" s="812" t="s">
        <v>417</v>
      </c>
      <c r="E100" s="813"/>
      <c r="F100" s="586" t="s">
        <v>46</v>
      </c>
      <c r="G100" s="122" t="s">
        <v>416</v>
      </c>
      <c r="H100" s="81"/>
      <c r="I100" s="161"/>
    </row>
    <row r="101" spans="1:11" ht="84.45" customHeight="1" outlineLevel="1" x14ac:dyDescent="0.3">
      <c r="B101" s="67"/>
      <c r="C101" s="708">
        <v>41814</v>
      </c>
      <c r="D101" s="812" t="s">
        <v>304</v>
      </c>
      <c r="E101" s="813"/>
      <c r="F101" s="44" t="s">
        <v>46</v>
      </c>
      <c r="G101" s="122" t="s">
        <v>418</v>
      </c>
      <c r="H101" s="81" t="s">
        <v>420</v>
      </c>
      <c r="I101" s="161"/>
    </row>
    <row r="102" spans="1:11" ht="32.700000000000003" customHeight="1" outlineLevel="1" x14ac:dyDescent="0.3">
      <c r="B102" s="68"/>
      <c r="C102" s="708"/>
      <c r="D102" s="804" t="s">
        <v>368</v>
      </c>
      <c r="E102" s="805"/>
      <c r="F102" s="44"/>
      <c r="G102" s="122"/>
      <c r="H102" s="539"/>
      <c r="I102" s="161"/>
    </row>
    <row r="103" spans="1:11" ht="15.6" outlineLevel="1" x14ac:dyDescent="0.3">
      <c r="A103" s="57"/>
      <c r="B103" s="68"/>
      <c r="C103" s="767"/>
      <c r="D103" s="793"/>
      <c r="E103" s="794"/>
      <c r="F103" s="44"/>
      <c r="G103" s="63"/>
      <c r="H103" s="85"/>
      <c r="I103" s="165"/>
    </row>
    <row r="104" spans="1:11" ht="15.6" outlineLevel="1" x14ac:dyDescent="0.3">
      <c r="A104" s="57"/>
      <c r="B104" s="68"/>
      <c r="C104" s="767"/>
      <c r="D104" s="793"/>
      <c r="E104" s="794"/>
      <c r="F104" s="44"/>
      <c r="G104" s="63"/>
      <c r="H104" s="85"/>
      <c r="I104" s="165"/>
    </row>
    <row r="105" spans="1:11" ht="15.6" outlineLevel="1" x14ac:dyDescent="0.3">
      <c r="B105" s="68"/>
      <c r="C105" s="709"/>
      <c r="D105" s="795"/>
      <c r="E105" s="796"/>
      <c r="F105" s="45"/>
      <c r="G105" s="121"/>
      <c r="H105" s="86"/>
      <c r="I105" s="163"/>
    </row>
    <row r="106" spans="1:11" ht="15.6" x14ac:dyDescent="0.3">
      <c r="B106" s="67"/>
    </row>
    <row r="107" spans="1:11" ht="17.399999999999999" x14ac:dyDescent="0.3">
      <c r="A107" s="64"/>
      <c r="B107" s="203" t="s">
        <v>426</v>
      </c>
      <c r="C107" s="210"/>
      <c r="D107" s="210"/>
      <c r="E107" s="211"/>
      <c r="F107" s="212"/>
      <c r="G107" s="211"/>
      <c r="H107" s="213"/>
      <c r="I107" s="209"/>
    </row>
    <row r="108" spans="1:11" s="4" customFormat="1" ht="15.6" outlineLevel="1" x14ac:dyDescent="0.3">
      <c r="A108" s="6"/>
      <c r="B108" s="69"/>
      <c r="C108" s="6"/>
      <c r="D108" s="6"/>
      <c r="E108" s="12"/>
      <c r="F108" s="12"/>
      <c r="G108" s="16"/>
      <c r="H108" s="46"/>
      <c r="I108" s="22"/>
    </row>
    <row r="109" spans="1:11" ht="52.5" customHeight="1" outlineLevel="1" x14ac:dyDescent="0.3">
      <c r="B109" s="67"/>
      <c r="C109" s="13" t="s">
        <v>164</v>
      </c>
      <c r="D109" s="810" t="s">
        <v>21</v>
      </c>
      <c r="E109" s="811"/>
      <c r="F109" s="242" t="s">
        <v>273</v>
      </c>
      <c r="G109" s="242" t="s">
        <v>20</v>
      </c>
      <c r="H109" s="80" t="s">
        <v>519</v>
      </c>
      <c r="I109" s="773" t="s">
        <v>199</v>
      </c>
    </row>
    <row r="110" spans="1:11" ht="34.950000000000003" customHeight="1" outlineLevel="1" x14ac:dyDescent="0.3">
      <c r="A110" s="538"/>
      <c r="B110" s="68"/>
      <c r="C110" s="540"/>
      <c r="D110" s="804" t="s">
        <v>343</v>
      </c>
      <c r="E110" s="805"/>
      <c r="F110" s="122"/>
      <c r="G110" s="122"/>
      <c r="H110" s="81"/>
      <c r="I110" s="161"/>
      <c r="K110" s="8"/>
    </row>
    <row r="111" spans="1:11" ht="39.75" customHeight="1" outlineLevel="1" x14ac:dyDescent="0.3">
      <c r="A111" s="538"/>
      <c r="B111" s="68"/>
      <c r="C111" s="540"/>
      <c r="D111" s="804" t="s">
        <v>373</v>
      </c>
      <c r="E111" s="805"/>
      <c r="F111" s="44"/>
      <c r="G111" s="122"/>
      <c r="H111" s="83"/>
      <c r="I111" s="183"/>
      <c r="K111" s="537"/>
    </row>
    <row r="112" spans="1:11" ht="43.2" customHeight="1" outlineLevel="1" x14ac:dyDescent="0.3">
      <c r="A112" s="538"/>
      <c r="B112" s="68"/>
      <c r="C112" s="540"/>
      <c r="D112" s="804" t="s">
        <v>374</v>
      </c>
      <c r="E112" s="805"/>
      <c r="F112" s="44"/>
      <c r="G112" s="122"/>
      <c r="H112" s="83"/>
      <c r="I112" s="183"/>
      <c r="K112" s="537"/>
    </row>
    <row r="113" spans="2:9" ht="28.95" customHeight="1" outlineLevel="1" x14ac:dyDescent="0.3">
      <c r="B113" s="67"/>
      <c r="C113" s="40"/>
      <c r="D113" s="804" t="s">
        <v>342</v>
      </c>
      <c r="E113" s="805"/>
      <c r="F113" s="122"/>
      <c r="G113" s="11"/>
      <c r="H113" s="83"/>
      <c r="I113" s="164"/>
    </row>
    <row r="114" spans="2:9" ht="28.95" customHeight="1" outlineLevel="1" x14ac:dyDescent="0.3">
      <c r="B114" s="67"/>
      <c r="C114" s="40"/>
      <c r="D114" s="806" t="s">
        <v>344</v>
      </c>
      <c r="E114" s="807"/>
      <c r="F114" s="122"/>
      <c r="G114" s="11"/>
      <c r="H114" s="84"/>
      <c r="I114" s="161"/>
    </row>
    <row r="115" spans="2:9" ht="28.95" customHeight="1" outlineLevel="1" x14ac:dyDescent="0.3">
      <c r="B115" s="67"/>
      <c r="C115" s="40"/>
      <c r="D115" s="804" t="s">
        <v>345</v>
      </c>
      <c r="E115" s="805"/>
      <c r="F115" s="122"/>
      <c r="G115" s="11"/>
      <c r="H115" s="84"/>
      <c r="I115" s="161"/>
    </row>
    <row r="116" spans="2:9" ht="28.95" customHeight="1" outlineLevel="1" x14ac:dyDescent="0.3">
      <c r="B116" s="67"/>
      <c r="C116" s="40"/>
      <c r="D116" s="804" t="s">
        <v>346</v>
      </c>
      <c r="E116" s="805"/>
      <c r="F116" s="122"/>
      <c r="G116" s="11"/>
      <c r="H116" s="84"/>
      <c r="I116" s="161"/>
    </row>
    <row r="117" spans="2:9" ht="28.95" customHeight="1" outlineLevel="1" x14ac:dyDescent="0.3">
      <c r="B117" s="67"/>
      <c r="C117" s="40"/>
      <c r="D117" s="804" t="s">
        <v>347</v>
      </c>
      <c r="E117" s="805"/>
      <c r="F117" s="11"/>
      <c r="G117" s="11"/>
      <c r="H117" s="84"/>
      <c r="I117" s="161"/>
    </row>
    <row r="118" spans="2:9" ht="31.95" customHeight="1" outlineLevel="1" x14ac:dyDescent="0.3">
      <c r="B118" s="67"/>
      <c r="C118" s="40"/>
      <c r="D118" s="804" t="s">
        <v>370</v>
      </c>
      <c r="E118" s="805"/>
      <c r="F118" s="11"/>
      <c r="G118" s="11"/>
      <c r="H118" s="84"/>
      <c r="I118" s="161"/>
    </row>
    <row r="119" spans="2:9" ht="28.95" customHeight="1" outlineLevel="1" x14ac:dyDescent="0.3">
      <c r="B119" s="67"/>
      <c r="C119" s="40"/>
      <c r="D119" s="804" t="s">
        <v>348</v>
      </c>
      <c r="E119" s="805"/>
      <c r="F119" s="11"/>
      <c r="G119" s="11"/>
      <c r="H119" s="84"/>
      <c r="I119" s="161"/>
    </row>
    <row r="120" spans="2:9" ht="15.45" customHeight="1" outlineLevel="1" x14ac:dyDescent="0.3">
      <c r="B120" s="67"/>
      <c r="C120" s="40"/>
      <c r="D120" s="804" t="s">
        <v>349</v>
      </c>
      <c r="E120" s="805"/>
      <c r="F120" s="11"/>
      <c r="G120" s="11"/>
      <c r="H120" s="84"/>
      <c r="I120" s="161"/>
    </row>
    <row r="121" spans="2:9" ht="28.95" customHeight="1" outlineLevel="1" x14ac:dyDescent="0.3">
      <c r="B121" s="67"/>
      <c r="C121" s="40"/>
      <c r="D121" s="804" t="s">
        <v>350</v>
      </c>
      <c r="E121" s="805"/>
      <c r="F121" s="11"/>
      <c r="G121" s="11"/>
      <c r="H121" s="84"/>
      <c r="I121" s="161"/>
    </row>
    <row r="122" spans="2:9" ht="28.95" customHeight="1" outlineLevel="1" x14ac:dyDescent="0.3">
      <c r="B122" s="67"/>
      <c r="C122" s="40"/>
      <c r="D122" s="804" t="s">
        <v>351</v>
      </c>
      <c r="E122" s="805"/>
      <c r="F122" s="11"/>
      <c r="G122" s="11"/>
      <c r="H122" s="84"/>
      <c r="I122" s="161"/>
    </row>
    <row r="123" spans="2:9" ht="28.95" customHeight="1" outlineLevel="1" x14ac:dyDescent="0.3">
      <c r="B123" s="67"/>
      <c r="C123" s="40"/>
      <c r="D123" s="804" t="s">
        <v>352</v>
      </c>
      <c r="E123" s="805"/>
      <c r="F123" s="11"/>
      <c r="G123" s="11"/>
      <c r="H123" s="84"/>
      <c r="I123" s="161"/>
    </row>
    <row r="124" spans="2:9" ht="28.95" customHeight="1" outlineLevel="1" x14ac:dyDescent="0.3">
      <c r="B124" s="67"/>
      <c r="C124" s="40"/>
      <c r="D124" s="804" t="s">
        <v>353</v>
      </c>
      <c r="E124" s="805"/>
      <c r="F124" s="11"/>
      <c r="G124" s="11"/>
      <c r="H124" s="84"/>
      <c r="I124" s="161"/>
    </row>
    <row r="125" spans="2:9" ht="28.95" customHeight="1" outlineLevel="1" x14ac:dyDescent="0.3">
      <c r="B125" s="67"/>
      <c r="C125" s="40"/>
      <c r="D125" s="804" t="s">
        <v>354</v>
      </c>
      <c r="E125" s="805"/>
      <c r="F125" s="11"/>
      <c r="G125" s="11"/>
      <c r="H125" s="84"/>
      <c r="I125" s="161"/>
    </row>
    <row r="126" spans="2:9" ht="28.95" customHeight="1" outlineLevel="1" x14ac:dyDescent="0.3">
      <c r="B126" s="67"/>
      <c r="C126" s="40"/>
      <c r="D126" s="804" t="s">
        <v>355</v>
      </c>
      <c r="E126" s="805"/>
      <c r="F126" s="11"/>
      <c r="G126" s="11"/>
      <c r="H126" s="84"/>
      <c r="I126" s="161"/>
    </row>
    <row r="127" spans="2:9" ht="28.95" customHeight="1" outlineLevel="1" x14ac:dyDescent="0.3">
      <c r="B127" s="67"/>
      <c r="C127" s="40"/>
      <c r="D127" s="804" t="s">
        <v>357</v>
      </c>
      <c r="E127" s="805"/>
      <c r="F127" s="11"/>
      <c r="G127" s="11"/>
      <c r="H127" s="84"/>
      <c r="I127" s="161"/>
    </row>
    <row r="128" spans="2:9" ht="19.5" customHeight="1" outlineLevel="1" x14ac:dyDescent="0.3">
      <c r="B128" s="67"/>
      <c r="C128" s="40"/>
      <c r="D128" s="804" t="s">
        <v>358</v>
      </c>
      <c r="E128" s="805"/>
      <c r="F128" s="11"/>
      <c r="G128" s="63"/>
      <c r="H128" s="85"/>
      <c r="I128" s="165"/>
    </row>
    <row r="129" spans="1:11" ht="15.6" outlineLevel="1" x14ac:dyDescent="0.3">
      <c r="B129" s="67"/>
      <c r="C129" s="40"/>
      <c r="D129" s="793"/>
      <c r="E129" s="794"/>
      <c r="F129" s="11"/>
      <c r="G129" s="63"/>
      <c r="H129" s="85"/>
      <c r="I129" s="165"/>
    </row>
    <row r="130" spans="1:11" ht="15.6" outlineLevel="1" x14ac:dyDescent="0.3">
      <c r="B130" s="67"/>
      <c r="C130" s="40"/>
      <c r="D130" s="793"/>
      <c r="E130" s="794"/>
      <c r="F130" s="11"/>
      <c r="G130" s="63"/>
      <c r="H130" s="85"/>
      <c r="I130" s="165"/>
    </row>
    <row r="131" spans="1:11" ht="15.6" outlineLevel="1" x14ac:dyDescent="0.3">
      <c r="B131" s="67"/>
      <c r="C131" s="40"/>
      <c r="D131" s="793"/>
      <c r="E131" s="794"/>
      <c r="F131" s="11"/>
      <c r="G131" s="63"/>
      <c r="H131" s="85"/>
      <c r="I131" s="165"/>
    </row>
    <row r="132" spans="1:11" ht="15.6" outlineLevel="1" x14ac:dyDescent="0.3">
      <c r="B132" s="67"/>
      <c r="C132" s="41"/>
      <c r="D132" s="795"/>
      <c r="E132" s="796"/>
      <c r="F132" s="43"/>
      <c r="G132" s="43"/>
      <c r="H132" s="86"/>
      <c r="I132" s="163"/>
    </row>
    <row r="133" spans="1:11" ht="15.6" x14ac:dyDescent="0.3">
      <c r="B133" s="67"/>
    </row>
    <row r="134" spans="1:11" ht="17.399999999999999" x14ac:dyDescent="0.3">
      <c r="A134" s="64"/>
      <c r="B134" s="203" t="s">
        <v>427</v>
      </c>
      <c r="C134" s="210"/>
      <c r="D134" s="210"/>
      <c r="E134" s="211"/>
      <c r="F134" s="212"/>
      <c r="G134" s="211"/>
      <c r="H134" s="213"/>
      <c r="I134" s="209"/>
    </row>
    <row r="135" spans="1:11" ht="15.6" outlineLevel="1" x14ac:dyDescent="0.3">
      <c r="B135" s="67"/>
    </row>
    <row r="136" spans="1:11" ht="49.5" customHeight="1" outlineLevel="1" x14ac:dyDescent="0.3">
      <c r="B136" s="67"/>
      <c r="C136" s="13" t="s">
        <v>164</v>
      </c>
      <c r="D136" s="810" t="s">
        <v>21</v>
      </c>
      <c r="E136" s="811"/>
      <c r="F136" s="242" t="s">
        <v>273</v>
      </c>
      <c r="G136" s="242" t="s">
        <v>20</v>
      </c>
      <c r="H136" s="80" t="s">
        <v>519</v>
      </c>
      <c r="I136" s="773" t="s">
        <v>199</v>
      </c>
    </row>
    <row r="137" spans="1:11" ht="27.45" customHeight="1" outlineLevel="1" x14ac:dyDescent="0.3">
      <c r="B137" s="67"/>
      <c r="C137" s="40"/>
      <c r="D137" s="804" t="s">
        <v>343</v>
      </c>
      <c r="E137" s="805"/>
      <c r="F137" s="11"/>
      <c r="G137" s="122"/>
      <c r="H137" s="81"/>
      <c r="I137" s="181"/>
      <c r="J137" s="182"/>
      <c r="K137" s="182"/>
    </row>
    <row r="138" spans="1:11" ht="27.6" customHeight="1" outlineLevel="1" x14ac:dyDescent="0.3">
      <c r="A138" s="538"/>
      <c r="B138" s="68"/>
      <c r="C138" s="40"/>
      <c r="D138" s="812" t="s">
        <v>373</v>
      </c>
      <c r="E138" s="813"/>
      <c r="F138" s="44"/>
      <c r="G138" s="122"/>
      <c r="H138" s="83"/>
      <c r="I138" s="183"/>
      <c r="K138" s="537"/>
    </row>
    <row r="139" spans="1:11" ht="31.95" customHeight="1" outlineLevel="1" x14ac:dyDescent="0.3">
      <c r="A139" s="538"/>
      <c r="B139" s="68"/>
      <c r="C139" s="540"/>
      <c r="D139" s="804" t="s">
        <v>377</v>
      </c>
      <c r="E139" s="805"/>
      <c r="F139" s="44"/>
      <c r="G139" s="122"/>
      <c r="H139" s="83"/>
      <c r="I139" s="183"/>
      <c r="K139" s="537"/>
    </row>
    <row r="140" spans="1:11" ht="27" customHeight="1" outlineLevel="1" x14ac:dyDescent="0.3">
      <c r="B140" s="67"/>
      <c r="C140" s="40"/>
      <c r="D140" s="804" t="s">
        <v>359</v>
      </c>
      <c r="E140" s="805"/>
      <c r="F140" s="11"/>
      <c r="G140" s="11"/>
      <c r="H140" s="83"/>
      <c r="I140" s="164"/>
    </row>
    <row r="141" spans="1:11" ht="28.5" customHeight="1" outlineLevel="1" x14ac:dyDescent="0.3">
      <c r="B141" s="67"/>
      <c r="C141" s="40"/>
      <c r="D141" s="804" t="s">
        <v>360</v>
      </c>
      <c r="E141" s="805"/>
      <c r="F141" s="11"/>
      <c r="G141" s="11"/>
      <c r="H141" s="84"/>
      <c r="I141" s="161"/>
    </row>
    <row r="142" spans="1:11" ht="28.2" customHeight="1" outlineLevel="1" x14ac:dyDescent="0.3">
      <c r="B142" s="67"/>
      <c r="C142" s="40"/>
      <c r="D142" s="804" t="s">
        <v>361</v>
      </c>
      <c r="E142" s="805"/>
      <c r="F142" s="11"/>
      <c r="G142" s="11"/>
      <c r="H142" s="84"/>
      <c r="I142" s="181"/>
    </row>
    <row r="143" spans="1:11" ht="27.6" customHeight="1" outlineLevel="1" x14ac:dyDescent="0.3">
      <c r="B143" s="67"/>
      <c r="C143" s="40"/>
      <c r="D143" s="804" t="s">
        <v>362</v>
      </c>
      <c r="E143" s="805"/>
      <c r="F143" s="11"/>
      <c r="G143" s="11"/>
      <c r="H143" s="84"/>
      <c r="I143" s="181"/>
    </row>
    <row r="144" spans="1:11" ht="25.95" customHeight="1" outlineLevel="1" x14ac:dyDescent="0.3">
      <c r="B144" s="67"/>
      <c r="C144" s="40"/>
      <c r="D144" s="804" t="s">
        <v>363</v>
      </c>
      <c r="E144" s="805"/>
      <c r="F144" s="11"/>
      <c r="G144" s="11"/>
      <c r="H144" s="84"/>
      <c r="I144" s="161"/>
    </row>
    <row r="145" spans="1:9" ht="28.95" customHeight="1" outlineLevel="1" x14ac:dyDescent="0.3">
      <c r="B145" s="67"/>
      <c r="C145" s="40"/>
      <c r="D145" s="804" t="s">
        <v>364</v>
      </c>
      <c r="E145" s="805"/>
      <c r="F145" s="11"/>
      <c r="G145" s="11"/>
      <c r="H145" s="84"/>
      <c r="I145" s="181"/>
    </row>
    <row r="146" spans="1:9" ht="15.45" customHeight="1" outlineLevel="1" x14ac:dyDescent="0.3">
      <c r="B146" s="67"/>
      <c r="C146" s="40"/>
      <c r="D146" s="804" t="s">
        <v>365</v>
      </c>
      <c r="E146" s="805"/>
      <c r="F146" s="11"/>
      <c r="G146" s="11"/>
      <c r="H146" s="84"/>
      <c r="I146" s="161"/>
    </row>
    <row r="147" spans="1:9" ht="15.45" customHeight="1" outlineLevel="1" x14ac:dyDescent="0.3">
      <c r="B147" s="67"/>
      <c r="C147" s="40"/>
      <c r="D147" s="804" t="s">
        <v>366</v>
      </c>
      <c r="E147" s="805"/>
      <c r="F147" s="11"/>
      <c r="G147" s="11"/>
      <c r="H147" s="84"/>
      <c r="I147" s="161"/>
    </row>
    <row r="148" spans="1:9" ht="15.45" customHeight="1" outlineLevel="1" x14ac:dyDescent="0.3">
      <c r="B148" s="67"/>
      <c r="C148" s="40"/>
      <c r="D148" s="806" t="s">
        <v>419</v>
      </c>
      <c r="E148" s="807"/>
      <c r="F148" s="154"/>
      <c r="G148" s="122"/>
      <c r="H148" s="84"/>
      <c r="I148" s="162"/>
    </row>
    <row r="149" spans="1:9" ht="28.95" customHeight="1" outlineLevel="1" x14ac:dyDescent="0.3">
      <c r="B149" s="67"/>
      <c r="C149" s="40"/>
      <c r="D149" s="804" t="s">
        <v>378</v>
      </c>
      <c r="E149" s="805"/>
      <c r="F149" s="11"/>
      <c r="G149" s="11"/>
      <c r="H149" s="84"/>
      <c r="I149" s="161"/>
    </row>
    <row r="150" spans="1:9" ht="25.95" customHeight="1" outlineLevel="1" x14ac:dyDescent="0.3">
      <c r="B150" s="67"/>
      <c r="C150" s="40"/>
      <c r="D150" s="804" t="s">
        <v>379</v>
      </c>
      <c r="E150" s="805"/>
      <c r="F150" s="11"/>
      <c r="G150" s="11"/>
      <c r="H150" s="84"/>
      <c r="I150" s="161"/>
    </row>
    <row r="151" spans="1:9" ht="31.2" customHeight="1" outlineLevel="1" x14ac:dyDescent="0.3">
      <c r="B151" s="67"/>
      <c r="C151" s="40"/>
      <c r="D151" s="804" t="s">
        <v>380</v>
      </c>
      <c r="E151" s="805"/>
      <c r="F151" s="11"/>
      <c r="G151" s="11"/>
      <c r="H151" s="84"/>
      <c r="I151" s="161"/>
    </row>
    <row r="152" spans="1:9" ht="15.45" customHeight="1" outlineLevel="1" x14ac:dyDescent="0.3">
      <c r="B152" s="67"/>
      <c r="C152" s="40"/>
      <c r="D152" s="804" t="s">
        <v>381</v>
      </c>
      <c r="E152" s="805"/>
      <c r="F152" s="122"/>
      <c r="G152" s="122"/>
      <c r="H152" s="84"/>
      <c r="I152" s="181"/>
    </row>
    <row r="153" spans="1:9" ht="29.7" customHeight="1" outlineLevel="1" x14ac:dyDescent="0.3">
      <c r="B153" s="67"/>
      <c r="C153" s="40"/>
      <c r="D153" s="806" t="s">
        <v>382</v>
      </c>
      <c r="E153" s="807"/>
      <c r="F153" s="122"/>
      <c r="G153" s="122"/>
      <c r="H153" s="84"/>
      <c r="I153" s="162"/>
    </row>
    <row r="154" spans="1:9" ht="19.2" customHeight="1" outlineLevel="1" x14ac:dyDescent="0.3">
      <c r="B154" s="67"/>
      <c r="C154" s="40"/>
      <c r="D154" s="806" t="s">
        <v>383</v>
      </c>
      <c r="E154" s="807"/>
      <c r="F154" s="122"/>
      <c r="G154" s="122"/>
      <c r="H154" s="84"/>
      <c r="I154" s="162"/>
    </row>
    <row r="155" spans="1:9" ht="15.45" customHeight="1" outlineLevel="1" x14ac:dyDescent="0.3">
      <c r="A155" s="123"/>
      <c r="B155" s="67"/>
      <c r="C155" s="40"/>
      <c r="D155" s="806" t="s">
        <v>384</v>
      </c>
      <c r="E155" s="807"/>
      <c r="F155" s="122"/>
      <c r="G155" s="122"/>
      <c r="H155" s="84"/>
      <c r="I155" s="162"/>
    </row>
    <row r="156" spans="1:9" ht="16.95" customHeight="1" outlineLevel="1" x14ac:dyDescent="0.3">
      <c r="A156" s="123"/>
      <c r="B156" s="67"/>
      <c r="C156" s="40"/>
      <c r="D156" s="806" t="s">
        <v>385</v>
      </c>
      <c r="E156" s="807"/>
      <c r="F156" s="122"/>
      <c r="G156" s="122"/>
      <c r="H156" s="84"/>
      <c r="I156" s="162"/>
    </row>
    <row r="157" spans="1:9" ht="15.6" outlineLevel="1" x14ac:dyDescent="0.3">
      <c r="A157" s="123"/>
      <c r="B157" s="67"/>
      <c r="C157" s="40"/>
      <c r="D157" s="793"/>
      <c r="E157" s="794"/>
      <c r="F157" s="122"/>
      <c r="G157" s="122"/>
      <c r="H157" s="84"/>
      <c r="I157" s="181"/>
    </row>
    <row r="158" spans="1:9" ht="15.6" outlineLevel="1" x14ac:dyDescent="0.3">
      <c r="B158" s="67"/>
      <c r="C158" s="40"/>
      <c r="D158" s="793"/>
      <c r="E158" s="794"/>
      <c r="F158" s="11"/>
      <c r="G158" s="60"/>
      <c r="H158" s="87"/>
      <c r="I158" s="161"/>
    </row>
    <row r="159" spans="1:9" ht="15.6" outlineLevel="1" x14ac:dyDescent="0.3">
      <c r="B159" s="67"/>
      <c r="C159" s="40"/>
      <c r="D159" s="793"/>
      <c r="E159" s="794"/>
      <c r="F159" s="11"/>
      <c r="G159" s="60"/>
      <c r="H159" s="87"/>
      <c r="I159" s="161"/>
    </row>
    <row r="160" spans="1:9" ht="15.6" outlineLevel="1" x14ac:dyDescent="0.3">
      <c r="B160" s="67"/>
      <c r="C160" s="41"/>
      <c r="D160" s="795"/>
      <c r="E160" s="796"/>
      <c r="F160" s="121"/>
      <c r="G160" s="61"/>
      <c r="H160" s="88"/>
      <c r="I160" s="163"/>
    </row>
    <row r="161" spans="1:10" ht="15.6" x14ac:dyDescent="0.3">
      <c r="B161" s="67"/>
      <c r="E161" s="27"/>
    </row>
    <row r="162" spans="1:10" ht="17.399999999999999" x14ac:dyDescent="0.3">
      <c r="A162" s="64"/>
      <c r="B162" s="203" t="s">
        <v>428</v>
      </c>
      <c r="C162" s="214"/>
      <c r="D162" s="214"/>
      <c r="E162" s="215"/>
      <c r="F162" s="216"/>
      <c r="G162" s="215"/>
      <c r="H162" s="217"/>
      <c r="I162" s="218"/>
    </row>
    <row r="163" spans="1:10" ht="15.6" outlineLevel="1" x14ac:dyDescent="0.3">
      <c r="A163" s="52"/>
      <c r="B163" s="67" t="s">
        <v>1</v>
      </c>
      <c r="C163" s="52"/>
    </row>
    <row r="164" spans="1:10" ht="48" customHeight="1" outlineLevel="1" x14ac:dyDescent="0.3">
      <c r="A164" s="52"/>
      <c r="B164" s="67" t="s">
        <v>1</v>
      </c>
      <c r="C164" s="13" t="s">
        <v>164</v>
      </c>
      <c r="D164" s="802" t="s">
        <v>21</v>
      </c>
      <c r="E164" s="803"/>
      <c r="F164" s="242" t="s">
        <v>273</v>
      </c>
      <c r="G164" s="242" t="s">
        <v>20</v>
      </c>
      <c r="H164" s="80" t="s">
        <v>519</v>
      </c>
      <c r="I164" s="773" t="s">
        <v>199</v>
      </c>
    </row>
    <row r="165" spans="1:10" ht="16.2" customHeight="1" outlineLevel="1" x14ac:dyDescent="0.3">
      <c r="A165" s="52"/>
      <c r="B165" s="67"/>
      <c r="C165" s="774">
        <v>41814</v>
      </c>
      <c r="D165" s="808" t="s">
        <v>386</v>
      </c>
      <c r="E165" s="809"/>
      <c r="F165" s="587" t="s">
        <v>46</v>
      </c>
      <c r="G165" s="122" t="s">
        <v>437</v>
      </c>
      <c r="H165" s="81"/>
      <c r="I165" s="181"/>
    </row>
    <row r="166" spans="1:10" ht="15.6" customHeight="1" outlineLevel="1" x14ac:dyDescent="0.3">
      <c r="A166" s="52"/>
      <c r="B166" s="67"/>
      <c r="C166" s="774">
        <v>41815</v>
      </c>
      <c r="D166" s="808" t="s">
        <v>387</v>
      </c>
      <c r="E166" s="809"/>
      <c r="F166" s="587" t="s">
        <v>46</v>
      </c>
      <c r="G166" s="122" t="s">
        <v>438</v>
      </c>
      <c r="H166" s="83"/>
      <c r="I166" s="183"/>
    </row>
    <row r="167" spans="1:10" ht="15.6" outlineLevel="1" x14ac:dyDescent="0.3">
      <c r="A167" s="52"/>
      <c r="B167" s="67"/>
      <c r="C167" s="40"/>
      <c r="D167" s="793"/>
      <c r="E167" s="794"/>
      <c r="F167" s="11"/>
      <c r="G167" s="122"/>
      <c r="H167" s="84"/>
      <c r="I167" s="181"/>
      <c r="J167" s="182"/>
    </row>
    <row r="168" spans="1:10" ht="15.6" outlineLevel="1" x14ac:dyDescent="0.3">
      <c r="A168" s="52"/>
      <c r="B168" s="67"/>
      <c r="C168" s="40"/>
      <c r="D168" s="793"/>
      <c r="E168" s="794"/>
      <c r="F168" s="11"/>
      <c r="G168" s="11"/>
      <c r="H168" s="84"/>
      <c r="I168" s="161"/>
    </row>
    <row r="169" spans="1:10" ht="15.6" outlineLevel="1" x14ac:dyDescent="0.3">
      <c r="A169" s="52"/>
      <c r="B169" s="67"/>
      <c r="C169" s="40"/>
      <c r="D169" s="793"/>
      <c r="E169" s="794"/>
      <c r="F169" s="11"/>
      <c r="G169" s="11"/>
      <c r="H169" s="84"/>
      <c r="I169" s="161"/>
    </row>
    <row r="170" spans="1:10" ht="15.6" outlineLevel="1" x14ac:dyDescent="0.3">
      <c r="A170" s="52"/>
      <c r="B170" s="67"/>
      <c r="C170" s="40"/>
      <c r="D170" s="793"/>
      <c r="E170" s="794"/>
      <c r="F170" s="11"/>
      <c r="G170" s="11"/>
      <c r="H170" s="84"/>
      <c r="I170" s="161"/>
    </row>
    <row r="171" spans="1:10" ht="15.6" outlineLevel="1" x14ac:dyDescent="0.3">
      <c r="A171" s="52"/>
      <c r="B171" s="67"/>
      <c r="C171" s="40"/>
      <c r="D171" s="793"/>
      <c r="E171" s="794"/>
      <c r="F171" s="11"/>
      <c r="G171" s="11"/>
      <c r="H171" s="84"/>
      <c r="I171" s="161"/>
    </row>
    <row r="172" spans="1:10" ht="15.6" outlineLevel="1" x14ac:dyDescent="0.3">
      <c r="A172" s="52"/>
      <c r="B172" s="67"/>
      <c r="C172" s="40"/>
      <c r="D172" s="793"/>
      <c r="E172" s="794"/>
      <c r="F172" s="11"/>
      <c r="G172" s="11"/>
      <c r="H172" s="84"/>
      <c r="I172" s="161"/>
    </row>
    <row r="173" spans="1:10" ht="15.6" outlineLevel="1" x14ac:dyDescent="0.3">
      <c r="A173" s="52"/>
      <c r="B173" s="67"/>
      <c r="C173" s="40"/>
      <c r="D173" s="793"/>
      <c r="E173" s="794"/>
      <c r="F173" s="11"/>
      <c r="G173" s="11"/>
      <c r="H173" s="84"/>
      <c r="I173" s="161"/>
    </row>
    <row r="174" spans="1:10" ht="15.6" outlineLevel="1" x14ac:dyDescent="0.3">
      <c r="A174" s="52"/>
      <c r="B174" s="67"/>
      <c r="C174" s="41"/>
      <c r="D174" s="795"/>
      <c r="E174" s="796"/>
      <c r="F174" s="43"/>
      <c r="G174" s="43"/>
      <c r="H174" s="86"/>
      <c r="I174" s="163"/>
    </row>
    <row r="175" spans="1:10" ht="15.6" x14ac:dyDescent="0.3">
      <c r="A175" s="52"/>
      <c r="B175" s="67"/>
      <c r="C175" s="52"/>
    </row>
    <row r="176" spans="1:10" ht="17.399999999999999" x14ac:dyDescent="0.3">
      <c r="A176" s="64"/>
      <c r="B176" s="203" t="s">
        <v>516</v>
      </c>
      <c r="C176" s="214"/>
      <c r="D176" s="214"/>
      <c r="E176" s="215"/>
      <c r="F176" s="216"/>
      <c r="G176" s="215"/>
      <c r="H176" s="217"/>
      <c r="I176" s="218"/>
    </row>
    <row r="177" spans="1:9" ht="15.6" outlineLevel="1" x14ac:dyDescent="0.3">
      <c r="B177" s="67"/>
      <c r="C177" s="52"/>
    </row>
    <row r="178" spans="1:9" ht="45.45" customHeight="1" outlineLevel="1" x14ac:dyDescent="0.3">
      <c r="B178" s="67"/>
      <c r="C178" s="544" t="s">
        <v>164</v>
      </c>
      <c r="D178" s="802" t="s">
        <v>21</v>
      </c>
      <c r="E178" s="803"/>
      <c r="F178" s="242" t="s">
        <v>273</v>
      </c>
      <c r="G178" s="242" t="s">
        <v>20</v>
      </c>
      <c r="H178" s="80" t="s">
        <v>519</v>
      </c>
      <c r="I178" s="773" t="s">
        <v>199</v>
      </c>
    </row>
    <row r="179" spans="1:9" ht="15.6" outlineLevel="1" x14ac:dyDescent="0.3">
      <c r="B179" s="67"/>
      <c r="C179" s="540">
        <v>41814</v>
      </c>
      <c r="D179" s="804" t="s">
        <v>241</v>
      </c>
      <c r="E179" s="805"/>
      <c r="F179" s="586" t="s">
        <v>46</v>
      </c>
      <c r="G179" s="122" t="s">
        <v>440</v>
      </c>
      <c r="H179" s="81"/>
      <c r="I179" s="181"/>
    </row>
    <row r="180" spans="1:9" ht="15.6" outlineLevel="1" x14ac:dyDescent="0.3">
      <c r="B180" s="67"/>
      <c r="C180" s="540"/>
      <c r="D180" s="793"/>
      <c r="E180" s="794"/>
      <c r="F180" s="122"/>
      <c r="G180" s="154"/>
      <c r="H180" s="81"/>
      <c r="I180" s="167"/>
    </row>
    <row r="181" spans="1:9" ht="15.6" outlineLevel="1" x14ac:dyDescent="0.3">
      <c r="B181" s="67"/>
      <c r="C181" s="540"/>
      <c r="D181" s="793"/>
      <c r="E181" s="794"/>
      <c r="F181" s="122"/>
      <c r="G181" s="122"/>
      <c r="H181" s="81"/>
      <c r="I181" s="162"/>
    </row>
    <row r="182" spans="1:9" ht="15.6" outlineLevel="1" x14ac:dyDescent="0.3">
      <c r="A182" s="240"/>
      <c r="B182" s="67"/>
      <c r="C182" s="540"/>
      <c r="D182" s="793"/>
      <c r="E182" s="794"/>
      <c r="F182" s="122"/>
      <c r="G182" s="122"/>
      <c r="H182" s="81"/>
      <c r="I182" s="162"/>
    </row>
    <row r="183" spans="1:9" ht="15.6" outlineLevel="1" x14ac:dyDescent="0.3">
      <c r="A183" s="240"/>
      <c r="B183" s="67"/>
      <c r="C183" s="540"/>
      <c r="D183" s="793"/>
      <c r="E183" s="794"/>
      <c r="F183" s="122"/>
      <c r="G183" s="122"/>
      <c r="H183" s="81"/>
      <c r="I183" s="162"/>
    </row>
    <row r="184" spans="1:9" ht="15.6" outlineLevel="1" x14ac:dyDescent="0.3">
      <c r="A184" s="240"/>
      <c r="B184" s="67"/>
      <c r="C184" s="540"/>
      <c r="D184" s="793"/>
      <c r="E184" s="794"/>
      <c r="F184" s="122"/>
      <c r="G184" s="122"/>
      <c r="H184" s="81"/>
      <c r="I184" s="162"/>
    </row>
    <row r="185" spans="1:9" ht="15.6" outlineLevel="1" x14ac:dyDescent="0.3">
      <c r="A185" s="240"/>
      <c r="B185" s="67"/>
      <c r="C185" s="540"/>
      <c r="D185" s="793"/>
      <c r="E185" s="794"/>
      <c r="F185" s="122"/>
      <c r="G185" s="122"/>
      <c r="H185" s="81"/>
      <c r="I185" s="162"/>
    </row>
    <row r="186" spans="1:9" ht="15.6" outlineLevel="1" x14ac:dyDescent="0.3">
      <c r="A186" s="240"/>
      <c r="B186" s="67"/>
      <c r="C186" s="540"/>
      <c r="D186" s="793"/>
      <c r="E186" s="794"/>
      <c r="F186" s="122"/>
      <c r="G186" s="122"/>
      <c r="H186" s="81"/>
      <c r="I186" s="162"/>
    </row>
    <row r="187" spans="1:9" ht="15.6" outlineLevel="1" x14ac:dyDescent="0.3">
      <c r="A187" s="240"/>
      <c r="B187" s="67"/>
      <c r="C187" s="540"/>
      <c r="D187" s="793"/>
      <c r="E187" s="794"/>
      <c r="F187" s="122"/>
      <c r="G187" s="122"/>
      <c r="H187" s="81"/>
      <c r="I187" s="162"/>
    </row>
    <row r="188" spans="1:9" ht="15.6" outlineLevel="1" x14ac:dyDescent="0.3">
      <c r="A188" s="240"/>
      <c r="B188" s="67"/>
      <c r="C188" s="540"/>
      <c r="D188" s="793"/>
      <c r="E188" s="794"/>
      <c r="F188" s="122"/>
      <c r="G188" s="122"/>
      <c r="H188" s="81"/>
      <c r="I188" s="162"/>
    </row>
    <row r="189" spans="1:9" ht="15.6" outlineLevel="1" x14ac:dyDescent="0.3">
      <c r="A189" s="240"/>
      <c r="B189" s="67"/>
      <c r="C189" s="540"/>
      <c r="D189" s="793"/>
      <c r="E189" s="794"/>
      <c r="F189" s="122"/>
      <c r="G189" s="122"/>
      <c r="H189" s="81"/>
      <c r="I189" s="162"/>
    </row>
    <row r="190" spans="1:9" ht="15.6" outlineLevel="1" x14ac:dyDescent="0.3">
      <c r="B190" s="67"/>
      <c r="C190" s="541"/>
      <c r="D190" s="795"/>
      <c r="E190" s="796"/>
      <c r="F190" s="121"/>
      <c r="G190" s="121"/>
      <c r="H190" s="86"/>
      <c r="I190" s="163"/>
    </row>
    <row r="191" spans="1:9" ht="15.6" x14ac:dyDescent="0.3">
      <c r="B191" s="67"/>
    </row>
    <row r="192" spans="1:9" x14ac:dyDescent="0.25">
      <c r="B192" s="52"/>
    </row>
    <row r="193" spans="1:9" ht="17.399999999999999" x14ac:dyDescent="0.3">
      <c r="B193" s="132" t="s">
        <v>186</v>
      </c>
      <c r="C193" s="133"/>
      <c r="D193" s="133"/>
      <c r="E193" s="133"/>
      <c r="F193" s="133"/>
      <c r="G193" s="133"/>
      <c r="H193" s="134"/>
      <c r="I193" s="166"/>
    </row>
    <row r="194" spans="1:9" x14ac:dyDescent="0.25">
      <c r="B194" s="3"/>
      <c r="C194" s="3"/>
      <c r="D194" s="3"/>
      <c r="F194" s="3"/>
      <c r="G194" s="3"/>
      <c r="H194" s="89"/>
      <c r="I194" s="58"/>
    </row>
    <row r="195" spans="1:9" ht="13.8" x14ac:dyDescent="0.25">
      <c r="B195" s="19" t="s">
        <v>38</v>
      </c>
      <c r="C195" s="19"/>
      <c r="D195" s="19"/>
      <c r="E195" s="9"/>
      <c r="G195" s="9"/>
      <c r="H195" s="89"/>
      <c r="I195" s="58"/>
    </row>
    <row r="196" spans="1:9" x14ac:dyDescent="0.25">
      <c r="B196" s="9"/>
      <c r="C196" s="9"/>
      <c r="D196" s="9"/>
      <c r="E196" s="9"/>
      <c r="G196" s="9"/>
      <c r="H196" s="89"/>
      <c r="I196" s="58"/>
    </row>
    <row r="197" spans="1:9" ht="30.45" customHeight="1" x14ac:dyDescent="0.25">
      <c r="B197" s="9"/>
      <c r="C197" s="800" t="s">
        <v>501</v>
      </c>
      <c r="D197" s="800"/>
      <c r="E197" s="800"/>
      <c r="F197" s="800"/>
      <c r="G197" s="800"/>
      <c r="H197" s="800"/>
      <c r="I197" s="800"/>
    </row>
    <row r="198" spans="1:9" x14ac:dyDescent="0.25">
      <c r="B198" s="9"/>
      <c r="C198" s="9"/>
      <c r="D198" s="9"/>
      <c r="E198" s="9"/>
      <c r="G198" s="9"/>
      <c r="H198" s="89"/>
      <c r="I198" s="58"/>
    </row>
    <row r="199" spans="1:9" ht="13.8" x14ac:dyDescent="0.25">
      <c r="B199" s="19" t="s">
        <v>40</v>
      </c>
      <c r="C199" s="19"/>
      <c r="D199" s="19"/>
      <c r="E199" s="19"/>
      <c r="G199" s="9"/>
      <c r="H199" s="89"/>
      <c r="I199" s="58"/>
    </row>
    <row r="200" spans="1:9" x14ac:dyDescent="0.25">
      <c r="B200" s="9"/>
      <c r="C200" s="9"/>
      <c r="D200" s="9"/>
      <c r="E200" s="9"/>
      <c r="G200" s="9"/>
      <c r="H200" s="89"/>
      <c r="I200" s="58"/>
    </row>
    <row r="201" spans="1:9" x14ac:dyDescent="0.25">
      <c r="B201" s="9"/>
      <c r="C201" s="596" t="s">
        <v>12</v>
      </c>
      <c r="D201" s="596"/>
      <c r="E201" s="596"/>
      <c r="F201" s="596"/>
      <c r="G201" s="596"/>
      <c r="H201" s="597"/>
      <c r="I201" s="598"/>
    </row>
    <row r="202" spans="1:9" x14ac:dyDescent="0.25">
      <c r="B202" s="9"/>
      <c r="C202" s="775" t="s">
        <v>39</v>
      </c>
      <c r="D202" s="775"/>
      <c r="E202" s="596"/>
      <c r="F202" s="596"/>
      <c r="G202" s="596"/>
      <c r="H202" s="597"/>
      <c r="I202" s="598"/>
    </row>
    <row r="203" spans="1:9" x14ac:dyDescent="0.25">
      <c r="B203" s="9"/>
      <c r="C203" s="799" t="s">
        <v>520</v>
      </c>
      <c r="D203" s="799"/>
      <c r="E203" s="799"/>
      <c r="F203" s="799"/>
      <c r="G203" s="799"/>
      <c r="H203" s="776"/>
      <c r="I203" s="777"/>
    </row>
    <row r="204" spans="1:9" x14ac:dyDescent="0.25">
      <c r="B204" s="9"/>
      <c r="C204" s="596"/>
      <c r="D204" s="596"/>
      <c r="E204" s="596"/>
      <c r="F204" s="596"/>
      <c r="G204" s="596"/>
      <c r="H204" s="597"/>
      <c r="I204" s="598"/>
    </row>
    <row r="205" spans="1:9" ht="13.8" x14ac:dyDescent="0.25">
      <c r="B205" s="57"/>
      <c r="C205" s="778" t="s">
        <v>33</v>
      </c>
      <c r="D205" s="778"/>
      <c r="E205" s="797" t="s">
        <v>529</v>
      </c>
      <c r="F205" s="797"/>
      <c r="G205" s="797"/>
      <c r="H205" s="797"/>
      <c r="I205" s="797"/>
    </row>
    <row r="206" spans="1:9" ht="13.8" x14ac:dyDescent="0.25">
      <c r="A206" s="573"/>
      <c r="B206" s="9"/>
      <c r="C206" s="778" t="s">
        <v>34</v>
      </c>
      <c r="D206" s="778"/>
      <c r="E206" s="596" t="s">
        <v>523</v>
      </c>
      <c r="F206" s="596"/>
      <c r="G206" s="596"/>
      <c r="H206" s="597"/>
      <c r="I206" s="598"/>
    </row>
    <row r="207" spans="1:9" ht="13.8" x14ac:dyDescent="0.25">
      <c r="B207" s="9"/>
      <c r="C207" s="778" t="s">
        <v>35</v>
      </c>
      <c r="D207" s="778"/>
      <c r="E207" s="596" t="s">
        <v>524</v>
      </c>
      <c r="F207" s="596"/>
      <c r="G207" s="596"/>
      <c r="H207" s="597"/>
      <c r="I207" s="598"/>
    </row>
    <row r="208" spans="1:9" ht="13.8" x14ac:dyDescent="0.25">
      <c r="B208" s="9"/>
      <c r="C208" s="778" t="s">
        <v>36</v>
      </c>
      <c r="D208" s="778"/>
      <c r="E208" s="596" t="s">
        <v>525</v>
      </c>
      <c r="F208" s="596"/>
      <c r="G208" s="596"/>
      <c r="H208" s="597"/>
      <c r="I208" s="598"/>
    </row>
    <row r="209" spans="1:9" ht="13.8" x14ac:dyDescent="0.25">
      <c r="B209" s="9"/>
      <c r="C209" s="778" t="s">
        <v>37</v>
      </c>
      <c r="D209" s="778"/>
      <c r="E209" s="596" t="s">
        <v>526</v>
      </c>
      <c r="F209" s="596"/>
      <c r="G209" s="596"/>
      <c r="H209" s="597"/>
      <c r="I209" s="598"/>
    </row>
    <row r="210" spans="1:9" ht="13.8" x14ac:dyDescent="0.25">
      <c r="B210" s="9"/>
      <c r="C210" s="778" t="s">
        <v>190</v>
      </c>
      <c r="D210" s="778"/>
      <c r="E210" s="596" t="s">
        <v>527</v>
      </c>
      <c r="F210" s="596"/>
      <c r="G210" s="596"/>
      <c r="H210" s="597"/>
      <c r="I210" s="598"/>
    </row>
    <row r="211" spans="1:9" ht="13.8" x14ac:dyDescent="0.25">
      <c r="A211" s="57"/>
      <c r="B211" s="9"/>
      <c r="C211" s="778" t="s">
        <v>429</v>
      </c>
      <c r="D211" s="778"/>
      <c r="E211" s="4" t="s">
        <v>528</v>
      </c>
      <c r="F211" s="596"/>
      <c r="G211" s="596"/>
      <c r="H211" s="597"/>
      <c r="I211" s="598"/>
    </row>
    <row r="212" spans="1:9" x14ac:dyDescent="0.25">
      <c r="B212" s="9"/>
      <c r="C212" s="596"/>
      <c r="D212" s="596"/>
      <c r="E212" s="596"/>
      <c r="F212" s="596"/>
      <c r="G212" s="596"/>
      <c r="H212" s="597"/>
      <c r="I212" s="598"/>
    </row>
    <row r="213" spans="1:9" x14ac:dyDescent="0.25">
      <c r="B213" s="9"/>
      <c r="C213" s="798" t="s">
        <v>521</v>
      </c>
      <c r="D213" s="798"/>
      <c r="E213" s="798"/>
      <c r="F213" s="798"/>
      <c r="G213" s="798"/>
      <c r="H213" s="798"/>
      <c r="I213" s="798"/>
    </row>
    <row r="214" spans="1:9" x14ac:dyDescent="0.25">
      <c r="B214" s="9"/>
      <c r="C214" s="798"/>
      <c r="D214" s="798"/>
      <c r="E214" s="798"/>
      <c r="F214" s="798"/>
      <c r="G214" s="798"/>
      <c r="H214" s="798"/>
      <c r="I214" s="798"/>
    </row>
    <row r="215" spans="1:9" x14ac:dyDescent="0.25">
      <c r="B215" s="9"/>
      <c r="C215" s="596"/>
      <c r="D215" s="596"/>
      <c r="E215" s="596"/>
      <c r="F215" s="596"/>
      <c r="G215" s="596"/>
      <c r="H215" s="597"/>
      <c r="I215" s="598"/>
    </row>
    <row r="216" spans="1:9" ht="13.8" x14ac:dyDescent="0.25">
      <c r="B216" s="19"/>
      <c r="C216" s="779" t="s">
        <v>13</v>
      </c>
      <c r="D216" s="779"/>
      <c r="E216" s="596"/>
      <c r="F216" s="596"/>
      <c r="G216" s="596"/>
      <c r="H216" s="597"/>
      <c r="I216" s="598"/>
    </row>
    <row r="217" spans="1:9" x14ac:dyDescent="0.25">
      <c r="B217" s="9"/>
      <c r="C217" s="798" t="s">
        <v>14</v>
      </c>
      <c r="D217" s="798"/>
      <c r="E217" s="798"/>
      <c r="F217" s="798"/>
      <c r="G217" s="798"/>
      <c r="H217" s="798"/>
      <c r="I217" s="798"/>
    </row>
    <row r="218" spans="1:9" x14ac:dyDescent="0.25">
      <c r="A218" s="707"/>
      <c r="B218" s="9"/>
      <c r="C218" s="16"/>
      <c r="D218" s="16"/>
      <c r="E218" s="16"/>
      <c r="F218" s="16"/>
      <c r="G218" s="16"/>
      <c r="H218" s="16"/>
      <c r="I218" s="16"/>
    </row>
    <row r="219" spans="1:9" s="4" customFormat="1" x14ac:dyDescent="0.25">
      <c r="A219" s="6"/>
      <c r="B219" s="596"/>
      <c r="C219" s="764" t="s">
        <v>517</v>
      </c>
      <c r="D219" s="12"/>
      <c r="E219" s="12"/>
      <c r="F219" s="12"/>
      <c r="G219" s="12"/>
      <c r="H219" s="765"/>
      <c r="I219" s="598"/>
    </row>
    <row r="220" spans="1:9" s="4" customFormat="1" x14ac:dyDescent="0.25">
      <c r="A220" s="6"/>
      <c r="B220" s="596"/>
      <c r="C220" s="764" t="s">
        <v>518</v>
      </c>
      <c r="D220" s="12"/>
      <c r="E220" s="12"/>
      <c r="F220" s="12"/>
      <c r="G220" s="12"/>
      <c r="H220" s="765"/>
      <c r="I220" s="598"/>
    </row>
    <row r="221" spans="1:9" x14ac:dyDescent="0.25">
      <c r="A221" s="707"/>
      <c r="B221" s="9"/>
      <c r="C221" s="766"/>
      <c r="D221" s="12"/>
      <c r="E221" s="12"/>
      <c r="F221" s="12"/>
      <c r="G221" s="12"/>
      <c r="H221" s="765"/>
      <c r="I221" s="598"/>
    </row>
    <row r="222" spans="1:9" ht="24.75" customHeight="1" x14ac:dyDescent="0.25">
      <c r="A222" s="573"/>
      <c r="B222" s="9"/>
      <c r="C222" s="792" t="s">
        <v>509</v>
      </c>
      <c r="D222" s="792"/>
      <c r="E222" s="792"/>
      <c r="F222" s="792"/>
      <c r="G222" s="792"/>
      <c r="H222" s="792"/>
      <c r="I222" s="792"/>
    </row>
    <row r="223" spans="1:9" x14ac:dyDescent="0.25">
      <c r="A223" s="573"/>
      <c r="B223" s="9"/>
      <c r="C223" s="12"/>
      <c r="D223" s="12"/>
      <c r="E223" s="12"/>
      <c r="F223" s="12"/>
      <c r="G223" s="12"/>
      <c r="H223" s="765"/>
      <c r="I223" s="598"/>
    </row>
    <row r="224" spans="1:9" ht="13.8" x14ac:dyDescent="0.25">
      <c r="B224" s="9"/>
      <c r="C224" s="12" t="s">
        <v>191</v>
      </c>
      <c r="D224" s="12"/>
      <c r="E224" s="12"/>
      <c r="F224" s="12"/>
      <c r="G224" s="12"/>
      <c r="H224" s="765"/>
      <c r="I224" s="598"/>
    </row>
    <row r="225" spans="1:9" x14ac:dyDescent="0.25">
      <c r="B225" s="9"/>
      <c r="C225" s="12"/>
      <c r="D225" s="12"/>
      <c r="E225" s="12"/>
      <c r="F225" s="12"/>
      <c r="G225" s="12"/>
      <c r="H225" s="765"/>
      <c r="I225" s="598"/>
    </row>
    <row r="226" spans="1:9" ht="29.25" customHeight="1" x14ac:dyDescent="0.25">
      <c r="B226" s="9"/>
      <c r="C226" s="800" t="s">
        <v>52</v>
      </c>
      <c r="D226" s="800"/>
      <c r="E226" s="800"/>
      <c r="F226" s="800"/>
      <c r="G226" s="800"/>
      <c r="H226" s="800"/>
      <c r="I226" s="800"/>
    </row>
    <row r="227" spans="1:9" ht="9" customHeight="1" x14ac:dyDescent="0.25">
      <c r="B227" s="9"/>
      <c r="C227" s="54"/>
      <c r="D227" s="239"/>
      <c r="E227" s="54"/>
      <c r="F227" s="54"/>
      <c r="G227" s="54"/>
      <c r="H227" s="47"/>
    </row>
    <row r="228" spans="1:9" x14ac:dyDescent="0.25">
      <c r="B228" s="9"/>
      <c r="C228" s="9" t="s">
        <v>48</v>
      </c>
      <c r="D228" s="9"/>
      <c r="E228" s="9"/>
      <c r="G228" s="9"/>
      <c r="H228" s="89"/>
      <c r="I228" s="58"/>
    </row>
    <row r="229" spans="1:9" x14ac:dyDescent="0.25">
      <c r="B229" s="9"/>
      <c r="C229" s="10" t="s">
        <v>15</v>
      </c>
      <c r="D229" s="10"/>
      <c r="E229" s="9"/>
      <c r="G229" s="9"/>
      <c r="H229" s="89"/>
      <c r="I229" s="58"/>
    </row>
    <row r="230" spans="1:9" x14ac:dyDescent="0.25">
      <c r="B230" s="9"/>
      <c r="C230" s="5" t="s">
        <v>47</v>
      </c>
      <c r="D230" s="5"/>
      <c r="E230" s="57"/>
      <c r="F230" s="57"/>
      <c r="G230" s="57"/>
    </row>
    <row r="231" spans="1:9" x14ac:dyDescent="0.25">
      <c r="B231" s="9"/>
      <c r="C231" s="9" t="s">
        <v>49</v>
      </c>
      <c r="D231" s="9"/>
      <c r="E231" s="9"/>
      <c r="F231" s="57"/>
      <c r="G231" s="57"/>
    </row>
    <row r="232" spans="1:9" x14ac:dyDescent="0.25">
      <c r="B232" s="9"/>
      <c r="C232" s="9" t="s">
        <v>50</v>
      </c>
      <c r="D232" s="9"/>
      <c r="E232" s="9"/>
      <c r="F232" s="57"/>
      <c r="G232" s="57"/>
    </row>
    <row r="233" spans="1:9" x14ac:dyDescent="0.25">
      <c r="B233" s="9"/>
      <c r="C233" s="801" t="s">
        <v>51</v>
      </c>
      <c r="D233" s="801"/>
      <c r="E233" s="801"/>
      <c r="F233" s="801"/>
      <c r="G233" s="801"/>
      <c r="H233" s="801"/>
      <c r="I233" s="801"/>
    </row>
    <row r="234" spans="1:9" x14ac:dyDescent="0.25">
      <c r="B234" s="9"/>
      <c r="C234" s="9"/>
      <c r="D234" s="9"/>
      <c r="E234" s="9"/>
      <c r="G234" s="9"/>
      <c r="H234" s="89"/>
      <c r="I234" s="58"/>
    </row>
    <row r="235" spans="1:9" x14ac:dyDescent="0.25">
      <c r="B235" s="9"/>
      <c r="C235" s="801" t="s">
        <v>23</v>
      </c>
      <c r="D235" s="801"/>
      <c r="E235" s="801"/>
      <c r="F235" s="801"/>
      <c r="G235" s="801"/>
      <c r="H235" s="801"/>
      <c r="I235" s="801"/>
    </row>
    <row r="236" spans="1:9" ht="4.95" customHeight="1" x14ac:dyDescent="0.25">
      <c r="B236" s="9"/>
      <c r="C236" s="57"/>
      <c r="E236" s="57"/>
      <c r="F236" s="57"/>
      <c r="G236" s="57"/>
    </row>
    <row r="237" spans="1:9" x14ac:dyDescent="0.25">
      <c r="B237" s="9"/>
      <c r="C237" s="791" t="s">
        <v>522</v>
      </c>
      <c r="D237" s="791"/>
      <c r="E237" s="791"/>
      <c r="F237" s="791"/>
      <c r="G237" s="791"/>
      <c r="H237" s="791"/>
      <c r="I237" s="791"/>
    </row>
    <row r="238" spans="1:9" x14ac:dyDescent="0.25">
      <c r="A238" s="573"/>
      <c r="B238" s="9"/>
      <c r="D238" s="571"/>
      <c r="E238" s="571"/>
      <c r="F238" s="571"/>
      <c r="G238" s="571"/>
      <c r="H238" s="571"/>
      <c r="I238" s="571"/>
    </row>
    <row r="239" spans="1:9" x14ac:dyDescent="0.25">
      <c r="A239" s="573"/>
      <c r="B239" s="9"/>
      <c r="C239" s="572"/>
      <c r="D239" s="572"/>
      <c r="E239" s="572"/>
      <c r="F239" s="572"/>
      <c r="G239" s="572"/>
      <c r="H239" s="572"/>
      <c r="I239" s="572"/>
    </row>
    <row r="240" spans="1:9" x14ac:dyDescent="0.25">
      <c r="B240" s="9"/>
      <c r="C240" s="56"/>
      <c r="D240" s="243"/>
      <c r="E240" s="57"/>
      <c r="F240" s="57"/>
      <c r="G240" s="57"/>
    </row>
    <row r="241" spans="2:9" x14ac:dyDescent="0.25">
      <c r="B241" s="9"/>
      <c r="C241" s="56"/>
      <c r="D241" s="243"/>
      <c r="E241" s="57"/>
      <c r="F241" s="57"/>
      <c r="G241" s="57"/>
    </row>
    <row r="242" spans="2:9" x14ac:dyDescent="0.25">
      <c r="B242" s="3"/>
      <c r="C242" s="3"/>
      <c r="D242" s="3"/>
      <c r="F242" s="3"/>
      <c r="G242" s="3"/>
      <c r="H242" s="89"/>
      <c r="I242" s="58"/>
    </row>
    <row r="243" spans="2:9" x14ac:dyDescent="0.25">
      <c r="B243" s="3"/>
      <c r="C243" s="3"/>
      <c r="D243" s="3"/>
      <c r="F243" s="3"/>
      <c r="G243" s="3"/>
      <c r="H243" s="89"/>
      <c r="I243" s="58"/>
    </row>
  </sheetData>
  <sheetProtection selectLockedCells="1" autoFilter="0"/>
  <mergeCells count="148">
    <mergeCell ref="D44:E44"/>
    <mergeCell ref="D48:E48"/>
    <mergeCell ref="D46:E46"/>
    <mergeCell ref="D54:E54"/>
    <mergeCell ref="D101:E101"/>
    <mergeCell ref="D115:E115"/>
    <mergeCell ref="D116:E116"/>
    <mergeCell ref="D117:E117"/>
    <mergeCell ref="D45:E45"/>
    <mergeCell ref="D49:E49"/>
    <mergeCell ref="D84:E84"/>
    <mergeCell ref="D86:E86"/>
    <mergeCell ref="D110:E110"/>
    <mergeCell ref="D111:E111"/>
    <mergeCell ref="D50:E50"/>
    <mergeCell ref="D76:E76"/>
    <mergeCell ref="D100:E100"/>
    <mergeCell ref="D59:E59"/>
    <mergeCell ref="D60:E60"/>
    <mergeCell ref="D61:E61"/>
    <mergeCell ref="D97:E97"/>
    <mergeCell ref="D73:E73"/>
    <mergeCell ref="D74:E74"/>
    <mergeCell ref="D75:E75"/>
    <mergeCell ref="E7:G7"/>
    <mergeCell ref="D90:E90"/>
    <mergeCell ref="D95:E95"/>
    <mergeCell ref="D53:E53"/>
    <mergeCell ref="E8:G8"/>
    <mergeCell ref="E9:G9"/>
    <mergeCell ref="E10:G10"/>
    <mergeCell ref="D40:E40"/>
    <mergeCell ref="D72:E72"/>
    <mergeCell ref="D71:E71"/>
    <mergeCell ref="D64:E64"/>
    <mergeCell ref="D65:E65"/>
    <mergeCell ref="D66:E66"/>
    <mergeCell ref="D63:E63"/>
    <mergeCell ref="D43:E43"/>
    <mergeCell ref="D41:E41"/>
    <mergeCell ref="D42:E42"/>
    <mergeCell ref="D55:E55"/>
    <mergeCell ref="D56:E56"/>
    <mergeCell ref="D47:E47"/>
    <mergeCell ref="D57:E57"/>
    <mergeCell ref="D51:E51"/>
    <mergeCell ref="D52:E52"/>
    <mergeCell ref="D58:E58"/>
    <mergeCell ref="D62:E62"/>
    <mergeCell ref="D118:E118"/>
    <mergeCell ref="D114:E114"/>
    <mergeCell ref="D113:E113"/>
    <mergeCell ref="D91:E91"/>
    <mergeCell ref="D93:E93"/>
    <mergeCell ref="D70:E70"/>
    <mergeCell ref="D103:E103"/>
    <mergeCell ref="D104:E104"/>
    <mergeCell ref="D105:E105"/>
    <mergeCell ref="D78:E78"/>
    <mergeCell ref="D79:E79"/>
    <mergeCell ref="D80:E80"/>
    <mergeCell ref="D77:E77"/>
    <mergeCell ref="D96:E96"/>
    <mergeCell ref="D94:E94"/>
    <mergeCell ref="D120:E120"/>
    <mergeCell ref="D109:E109"/>
    <mergeCell ref="D85:E85"/>
    <mergeCell ref="D87:E87"/>
    <mergeCell ref="D88:E88"/>
    <mergeCell ref="D102:E102"/>
    <mergeCell ref="D89:E89"/>
    <mergeCell ref="D141:E141"/>
    <mergeCell ref="D119:E119"/>
    <mergeCell ref="D92:E92"/>
    <mergeCell ref="D98:E98"/>
    <mergeCell ref="D99:E99"/>
    <mergeCell ref="D112:E112"/>
    <mergeCell ref="D142:E142"/>
    <mergeCell ref="D143:E143"/>
    <mergeCell ref="D144:E144"/>
    <mergeCell ref="D129:E129"/>
    <mergeCell ref="D130:E130"/>
    <mergeCell ref="D131:E131"/>
    <mergeCell ref="D132:E132"/>
    <mergeCell ref="D137:E137"/>
    <mergeCell ref="D136:E136"/>
    <mergeCell ref="D138:E138"/>
    <mergeCell ref="D139:E139"/>
    <mergeCell ref="D140:E140"/>
    <mergeCell ref="D171:E171"/>
    <mergeCell ref="D164:E164"/>
    <mergeCell ref="D148:E148"/>
    <mergeCell ref="D155:E155"/>
    <mergeCell ref="D156:E156"/>
    <mergeCell ref="D157:E157"/>
    <mergeCell ref="D165:E165"/>
    <mergeCell ref="D166:E166"/>
    <mergeCell ref="D158:E158"/>
    <mergeCell ref="D159:E159"/>
    <mergeCell ref="D160:E160"/>
    <mergeCell ref="D167:E167"/>
    <mergeCell ref="D168:E168"/>
    <mergeCell ref="D169:E169"/>
    <mergeCell ref="D170:E170"/>
    <mergeCell ref="D150:E150"/>
    <mergeCell ref="D178:E178"/>
    <mergeCell ref="D179:E179"/>
    <mergeCell ref="D180:E180"/>
    <mergeCell ref="D181:E181"/>
    <mergeCell ref="D182:E182"/>
    <mergeCell ref="D126:E126"/>
    <mergeCell ref="D127:E127"/>
    <mergeCell ref="D128:E128"/>
    <mergeCell ref="D121:E121"/>
    <mergeCell ref="D122:E122"/>
    <mergeCell ref="D123:E123"/>
    <mergeCell ref="D124:E124"/>
    <mergeCell ref="D125:E125"/>
    <mergeCell ref="D172:E172"/>
    <mergeCell ref="D173:E173"/>
    <mergeCell ref="D174:E174"/>
    <mergeCell ref="D151:E151"/>
    <mergeCell ref="D152:E152"/>
    <mergeCell ref="D153:E153"/>
    <mergeCell ref="D154:E154"/>
    <mergeCell ref="D145:E145"/>
    <mergeCell ref="D146:E146"/>
    <mergeCell ref="D147:E147"/>
    <mergeCell ref="D149:E149"/>
    <mergeCell ref="C237:I237"/>
    <mergeCell ref="C222:I222"/>
    <mergeCell ref="D188:E188"/>
    <mergeCell ref="D189:E189"/>
    <mergeCell ref="D190:E190"/>
    <mergeCell ref="D183:E183"/>
    <mergeCell ref="D184:E184"/>
    <mergeCell ref="D185:E185"/>
    <mergeCell ref="D186:E186"/>
    <mergeCell ref="D187:E187"/>
    <mergeCell ref="E205:I205"/>
    <mergeCell ref="C213:I213"/>
    <mergeCell ref="C214:I214"/>
    <mergeCell ref="C217:I217"/>
    <mergeCell ref="C203:G203"/>
    <mergeCell ref="C197:I197"/>
    <mergeCell ref="C226:I226"/>
    <mergeCell ref="C233:I233"/>
    <mergeCell ref="C235:I235"/>
  </mergeCells>
  <hyperlinks>
    <hyperlink ref="I153" r:id="rId1" display="Valokuvat Olli Saarinen 5.9.2014\IMG_3184.JPG"/>
  </hyperlinks>
  <pageMargins left="0.43307086614173229" right="0.3" top="0.38" bottom="0.35433070866141736" header="0.38" footer="0.31496062992125984"/>
  <pageSetup paperSize="9" scale="77" fitToHeight="0" orientation="portrait" horizontalDpi="4294967293" r:id="rId2"/>
  <headerFooter>
    <oddHeader xml:space="preserve">&amp;R&amp;10&amp;P (&amp;N)
</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34819" r:id="rId5" name="Check Box 3">
              <controlPr defaultSize="0" autoFill="0" autoLine="0" autoPict="0">
                <anchor moveWithCells="1">
                  <from>
                    <xdr:col>5</xdr:col>
                    <xdr:colOff>480060</xdr:colOff>
                    <xdr:row>13</xdr:row>
                    <xdr:rowOff>175260</xdr:rowOff>
                  </from>
                  <to>
                    <xdr:col>6</xdr:col>
                    <xdr:colOff>60960</xdr:colOff>
                    <xdr:row>15</xdr:row>
                    <xdr:rowOff>30480</xdr:rowOff>
                  </to>
                </anchor>
              </controlPr>
            </control>
          </mc:Choice>
        </mc:AlternateContent>
        <mc:AlternateContent xmlns:mc="http://schemas.openxmlformats.org/markup-compatibility/2006">
          <mc:Choice Requires="x14">
            <control shapeId="34820" r:id="rId6" name="Check Box 4">
              <controlPr defaultSize="0" autoFill="0" autoLine="0" autoPict="0">
                <anchor moveWithCells="1">
                  <from>
                    <xdr:col>5</xdr:col>
                    <xdr:colOff>480060</xdr:colOff>
                    <xdr:row>14</xdr:row>
                    <xdr:rowOff>152400</xdr:rowOff>
                  </from>
                  <to>
                    <xdr:col>6</xdr:col>
                    <xdr:colOff>60960</xdr:colOff>
                    <xdr:row>16</xdr:row>
                    <xdr:rowOff>30480</xdr:rowOff>
                  </to>
                </anchor>
              </controlPr>
            </control>
          </mc:Choice>
        </mc:AlternateContent>
        <mc:AlternateContent xmlns:mc="http://schemas.openxmlformats.org/markup-compatibility/2006">
          <mc:Choice Requires="x14">
            <control shapeId="34830" r:id="rId7" name="Check Box 14">
              <controlPr defaultSize="0" autoFill="0" autoLine="0" autoPict="0">
                <anchor moveWithCells="1">
                  <from>
                    <xdr:col>5</xdr:col>
                    <xdr:colOff>457200</xdr:colOff>
                    <xdr:row>20</xdr:row>
                    <xdr:rowOff>137160</xdr:rowOff>
                  </from>
                  <to>
                    <xdr:col>6</xdr:col>
                    <xdr:colOff>53340</xdr:colOff>
                    <xdr:row>21</xdr:row>
                    <xdr:rowOff>190500</xdr:rowOff>
                  </to>
                </anchor>
              </controlPr>
            </control>
          </mc:Choice>
        </mc:AlternateContent>
        <mc:AlternateContent xmlns:mc="http://schemas.openxmlformats.org/markup-compatibility/2006">
          <mc:Choice Requires="x14">
            <control shapeId="34835" r:id="rId8" name="Check Box 19">
              <controlPr defaultSize="0" autoFill="0" autoLine="0" autoPict="0">
                <anchor moveWithCells="1">
                  <from>
                    <xdr:col>5</xdr:col>
                    <xdr:colOff>480060</xdr:colOff>
                    <xdr:row>15</xdr:row>
                    <xdr:rowOff>175260</xdr:rowOff>
                  </from>
                  <to>
                    <xdr:col>6</xdr:col>
                    <xdr:colOff>60960</xdr:colOff>
                    <xdr:row>17</xdr:row>
                    <xdr:rowOff>30480</xdr:rowOff>
                  </to>
                </anchor>
              </controlPr>
            </control>
          </mc:Choice>
        </mc:AlternateContent>
        <mc:AlternateContent xmlns:mc="http://schemas.openxmlformats.org/markup-compatibility/2006">
          <mc:Choice Requires="x14">
            <control shapeId="34846" r:id="rId9" name="Check Box 30">
              <controlPr defaultSize="0" autoFill="0" autoLine="0" autoPict="0">
                <anchor moveWithCells="1">
                  <from>
                    <xdr:col>5</xdr:col>
                    <xdr:colOff>480060</xdr:colOff>
                    <xdr:row>22</xdr:row>
                    <xdr:rowOff>167640</xdr:rowOff>
                  </from>
                  <to>
                    <xdr:col>6</xdr:col>
                    <xdr:colOff>60960</xdr:colOff>
                    <xdr:row>24</xdr:row>
                    <xdr:rowOff>38100</xdr:rowOff>
                  </to>
                </anchor>
              </controlPr>
            </control>
          </mc:Choice>
        </mc:AlternateContent>
        <mc:AlternateContent xmlns:mc="http://schemas.openxmlformats.org/markup-compatibility/2006">
          <mc:Choice Requires="x14">
            <control shapeId="34847" r:id="rId10" name="Check Box 31">
              <controlPr defaultSize="0" autoFill="0" autoLine="0" autoPict="0">
                <anchor moveWithCells="1">
                  <from>
                    <xdr:col>5</xdr:col>
                    <xdr:colOff>480060</xdr:colOff>
                    <xdr:row>23</xdr:row>
                    <xdr:rowOff>182880</xdr:rowOff>
                  </from>
                  <to>
                    <xdr:col>6</xdr:col>
                    <xdr:colOff>60960</xdr:colOff>
                    <xdr:row>25</xdr:row>
                    <xdr:rowOff>22860</xdr:rowOff>
                  </to>
                </anchor>
              </controlPr>
            </control>
          </mc:Choice>
        </mc:AlternateContent>
        <mc:AlternateContent xmlns:mc="http://schemas.openxmlformats.org/markup-compatibility/2006">
          <mc:Choice Requires="x14">
            <control shapeId="34848" r:id="rId11" name="Check Box 32">
              <controlPr defaultSize="0" autoFill="0" autoLine="0" autoPict="0">
                <anchor moveWithCells="1">
                  <from>
                    <xdr:col>5</xdr:col>
                    <xdr:colOff>480060</xdr:colOff>
                    <xdr:row>24</xdr:row>
                    <xdr:rowOff>175260</xdr:rowOff>
                  </from>
                  <to>
                    <xdr:col>6</xdr:col>
                    <xdr:colOff>83820</xdr:colOff>
                    <xdr:row>26</xdr:row>
                    <xdr:rowOff>22860</xdr:rowOff>
                  </to>
                </anchor>
              </controlPr>
            </control>
          </mc:Choice>
        </mc:AlternateContent>
        <mc:AlternateContent xmlns:mc="http://schemas.openxmlformats.org/markup-compatibility/2006">
          <mc:Choice Requires="x14">
            <control shapeId="34849" r:id="rId12" name="Check Box 33">
              <controlPr defaultSize="0" autoFill="0" autoLine="0" autoPict="0">
                <anchor moveWithCells="1">
                  <from>
                    <xdr:col>5</xdr:col>
                    <xdr:colOff>480060</xdr:colOff>
                    <xdr:row>30</xdr:row>
                    <xdr:rowOff>144780</xdr:rowOff>
                  </from>
                  <to>
                    <xdr:col>6</xdr:col>
                    <xdr:colOff>60960</xdr:colOff>
                    <xdr:row>32</xdr:row>
                    <xdr:rowOff>22860</xdr:rowOff>
                  </to>
                </anchor>
              </controlPr>
            </control>
          </mc:Choice>
        </mc:AlternateContent>
        <mc:AlternateContent xmlns:mc="http://schemas.openxmlformats.org/markup-compatibility/2006">
          <mc:Choice Requires="x14">
            <control shapeId="34850" r:id="rId13" name="Check Box 34">
              <controlPr defaultSize="0" autoFill="0" autoLine="0" autoPict="0">
                <anchor moveWithCells="1">
                  <from>
                    <xdr:col>5</xdr:col>
                    <xdr:colOff>487680</xdr:colOff>
                    <xdr:row>31</xdr:row>
                    <xdr:rowOff>144780</xdr:rowOff>
                  </from>
                  <to>
                    <xdr:col>6</xdr:col>
                    <xdr:colOff>60960</xdr:colOff>
                    <xdr:row>33</xdr:row>
                    <xdr:rowOff>30480</xdr:rowOff>
                  </to>
                </anchor>
              </controlPr>
            </control>
          </mc:Choice>
        </mc:AlternateContent>
        <mc:AlternateContent xmlns:mc="http://schemas.openxmlformats.org/markup-compatibility/2006">
          <mc:Choice Requires="x14">
            <control shapeId="34852" r:id="rId14" name="Check Box 36">
              <controlPr defaultSize="0" autoFill="0" autoLine="0" autoPict="0">
                <anchor moveWithCells="1">
                  <from>
                    <xdr:col>5</xdr:col>
                    <xdr:colOff>480060</xdr:colOff>
                    <xdr:row>27</xdr:row>
                    <xdr:rowOff>144780</xdr:rowOff>
                  </from>
                  <to>
                    <xdr:col>6</xdr:col>
                    <xdr:colOff>60960</xdr:colOff>
                    <xdr:row>29</xdr:row>
                    <xdr:rowOff>22860</xdr:rowOff>
                  </to>
                </anchor>
              </controlPr>
            </control>
          </mc:Choice>
        </mc:AlternateContent>
        <mc:AlternateContent xmlns:mc="http://schemas.openxmlformats.org/markup-compatibility/2006">
          <mc:Choice Requires="x14">
            <control shapeId="34853" r:id="rId15" name="Check Box 37">
              <controlPr defaultSize="0" autoFill="0" autoLine="0" autoPict="0">
                <anchor moveWithCells="1">
                  <from>
                    <xdr:col>5</xdr:col>
                    <xdr:colOff>487680</xdr:colOff>
                    <xdr:row>28</xdr:row>
                    <xdr:rowOff>137160</xdr:rowOff>
                  </from>
                  <to>
                    <xdr:col>6</xdr:col>
                    <xdr:colOff>22860</xdr:colOff>
                    <xdr:row>30</xdr:row>
                    <xdr:rowOff>45720</xdr:rowOff>
                  </to>
                </anchor>
              </controlPr>
            </control>
          </mc:Choice>
        </mc:AlternateContent>
        <mc:AlternateContent xmlns:mc="http://schemas.openxmlformats.org/markup-compatibility/2006">
          <mc:Choice Requires="x14">
            <control shapeId="34854" r:id="rId16" name="Check Box 38">
              <controlPr defaultSize="0" autoFill="0" autoLine="0" autoPict="0">
                <anchor moveWithCells="1">
                  <from>
                    <xdr:col>5</xdr:col>
                    <xdr:colOff>472440</xdr:colOff>
                    <xdr:row>21</xdr:row>
                    <xdr:rowOff>213360</xdr:rowOff>
                  </from>
                  <to>
                    <xdr:col>6</xdr:col>
                    <xdr:colOff>60960</xdr:colOff>
                    <xdr:row>23</xdr:row>
                    <xdr:rowOff>30480</xdr:rowOff>
                  </to>
                </anchor>
              </controlPr>
            </control>
          </mc:Choice>
        </mc:AlternateContent>
        <mc:AlternateContent xmlns:mc="http://schemas.openxmlformats.org/markup-compatibility/2006">
          <mc:Choice Requires="x14">
            <control shapeId="34855" r:id="rId17" name="Check Box 39">
              <controlPr defaultSize="0" autoFill="0" autoLine="0" autoPict="0">
                <anchor moveWithCells="1">
                  <from>
                    <xdr:col>5</xdr:col>
                    <xdr:colOff>487680</xdr:colOff>
                    <xdr:row>29</xdr:row>
                    <xdr:rowOff>160020</xdr:rowOff>
                  </from>
                  <to>
                    <xdr:col>6</xdr:col>
                    <xdr:colOff>60960</xdr:colOff>
                    <xdr:row>31</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Avut!$C$24:$C$31</xm:f>
          </x14:formula1>
          <xm:sqref>F165:F174 F179:F190 F111:F112 F58 F117:F132 F137:F160 F71:F80 F85:F105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7">
    <tabColor theme="6"/>
  </sheetPr>
  <dimension ref="A2:I307"/>
  <sheetViews>
    <sheetView view="pageLayout" zoomScale="55" zoomScaleNormal="85" zoomScaleSheetLayoutView="85" zoomScalePageLayoutView="55" workbookViewId="0">
      <selection activeCell="L27" sqref="L27"/>
    </sheetView>
  </sheetViews>
  <sheetFormatPr defaultRowHeight="13.8" x14ac:dyDescent="0.25"/>
  <cols>
    <col min="1" max="2" width="1.19921875" style="135" customWidth="1"/>
    <col min="3" max="3" width="12.59765625" style="135" customWidth="1"/>
    <col min="4" max="4" width="6.5" style="135" customWidth="1"/>
    <col min="5" max="5" width="27.59765625" style="135" customWidth="1"/>
    <col min="6" max="6" width="36.296875" style="135" customWidth="1"/>
    <col min="7" max="7" width="6.796875" style="135" customWidth="1"/>
    <col min="8" max="8" width="4.59765625" style="168" customWidth="1"/>
    <col min="9" max="254" width="9" style="135"/>
    <col min="255" max="255" width="0.69921875" style="135" customWidth="1"/>
    <col min="256" max="256" width="2.19921875" style="135" customWidth="1"/>
    <col min="257" max="257" width="24.19921875" style="135" customWidth="1"/>
    <col min="258" max="261" width="12" style="135" customWidth="1"/>
    <col min="262" max="510" width="9" style="135"/>
    <col min="511" max="511" width="0.69921875" style="135" customWidth="1"/>
    <col min="512" max="512" width="2.19921875" style="135" customWidth="1"/>
    <col min="513" max="513" width="24.19921875" style="135" customWidth="1"/>
    <col min="514" max="517" width="12" style="135" customWidth="1"/>
    <col min="518" max="766" width="9" style="135"/>
    <col min="767" max="767" width="0.69921875" style="135" customWidth="1"/>
    <col min="768" max="768" width="2.19921875" style="135" customWidth="1"/>
    <col min="769" max="769" width="24.19921875" style="135" customWidth="1"/>
    <col min="770" max="773" width="12" style="135" customWidth="1"/>
    <col min="774" max="1022" width="9" style="135"/>
    <col min="1023" max="1023" width="0.69921875" style="135" customWidth="1"/>
    <col min="1024" max="1024" width="2.19921875" style="135" customWidth="1"/>
    <col min="1025" max="1025" width="24.19921875" style="135" customWidth="1"/>
    <col min="1026" max="1029" width="12" style="135" customWidth="1"/>
    <col min="1030" max="1278" width="9" style="135"/>
    <col min="1279" max="1279" width="0.69921875" style="135" customWidth="1"/>
    <col min="1280" max="1280" width="2.19921875" style="135" customWidth="1"/>
    <col min="1281" max="1281" width="24.19921875" style="135" customWidth="1"/>
    <col min="1282" max="1285" width="12" style="135" customWidth="1"/>
    <col min="1286" max="1534" width="9" style="135"/>
    <col min="1535" max="1535" width="0.69921875" style="135" customWidth="1"/>
    <col min="1536" max="1536" width="2.19921875" style="135" customWidth="1"/>
    <col min="1537" max="1537" width="24.19921875" style="135" customWidth="1"/>
    <col min="1538" max="1541" width="12" style="135" customWidth="1"/>
    <col min="1542" max="1790" width="9" style="135"/>
    <col min="1791" max="1791" width="0.69921875" style="135" customWidth="1"/>
    <col min="1792" max="1792" width="2.19921875" style="135" customWidth="1"/>
    <col min="1793" max="1793" width="24.19921875" style="135" customWidth="1"/>
    <col min="1794" max="1797" width="12" style="135" customWidth="1"/>
    <col min="1798" max="2046" width="9" style="135"/>
    <col min="2047" max="2047" width="0.69921875" style="135" customWidth="1"/>
    <col min="2048" max="2048" width="2.19921875" style="135" customWidth="1"/>
    <col min="2049" max="2049" width="24.19921875" style="135" customWidth="1"/>
    <col min="2050" max="2053" width="12" style="135" customWidth="1"/>
    <col min="2054" max="2302" width="9" style="135"/>
    <col min="2303" max="2303" width="0.69921875" style="135" customWidth="1"/>
    <col min="2304" max="2304" width="2.19921875" style="135" customWidth="1"/>
    <col min="2305" max="2305" width="24.19921875" style="135" customWidth="1"/>
    <col min="2306" max="2309" width="12" style="135" customWidth="1"/>
    <col min="2310" max="2558" width="9" style="135"/>
    <col min="2559" max="2559" width="0.69921875" style="135" customWidth="1"/>
    <col min="2560" max="2560" width="2.19921875" style="135" customWidth="1"/>
    <col min="2561" max="2561" width="24.19921875" style="135" customWidth="1"/>
    <col min="2562" max="2565" width="12" style="135" customWidth="1"/>
    <col min="2566" max="2814" width="9" style="135"/>
    <col min="2815" max="2815" width="0.69921875" style="135" customWidth="1"/>
    <col min="2816" max="2816" width="2.19921875" style="135" customWidth="1"/>
    <col min="2817" max="2817" width="24.19921875" style="135" customWidth="1"/>
    <col min="2818" max="2821" width="12" style="135" customWidth="1"/>
    <col min="2822" max="3070" width="9" style="135"/>
    <col min="3071" max="3071" width="0.69921875" style="135" customWidth="1"/>
    <col min="3072" max="3072" width="2.19921875" style="135" customWidth="1"/>
    <col min="3073" max="3073" width="24.19921875" style="135" customWidth="1"/>
    <col min="3074" max="3077" width="12" style="135" customWidth="1"/>
    <col min="3078" max="3326" width="9" style="135"/>
    <col min="3327" max="3327" width="0.69921875" style="135" customWidth="1"/>
    <col min="3328" max="3328" width="2.19921875" style="135" customWidth="1"/>
    <col min="3329" max="3329" width="24.19921875" style="135" customWidth="1"/>
    <col min="3330" max="3333" width="12" style="135" customWidth="1"/>
    <col min="3334" max="3582" width="9" style="135"/>
    <col min="3583" max="3583" width="0.69921875" style="135" customWidth="1"/>
    <col min="3584" max="3584" width="2.19921875" style="135" customWidth="1"/>
    <col min="3585" max="3585" width="24.19921875" style="135" customWidth="1"/>
    <col min="3586" max="3589" width="12" style="135" customWidth="1"/>
    <col min="3590" max="3838" width="9" style="135"/>
    <col min="3839" max="3839" width="0.69921875" style="135" customWidth="1"/>
    <col min="3840" max="3840" width="2.19921875" style="135" customWidth="1"/>
    <col min="3841" max="3841" width="24.19921875" style="135" customWidth="1"/>
    <col min="3842" max="3845" width="12" style="135" customWidth="1"/>
    <col min="3846" max="4094" width="9" style="135"/>
    <col min="4095" max="4095" width="0.69921875" style="135" customWidth="1"/>
    <col min="4096" max="4096" width="2.19921875" style="135" customWidth="1"/>
    <col min="4097" max="4097" width="24.19921875" style="135" customWidth="1"/>
    <col min="4098" max="4101" width="12" style="135" customWidth="1"/>
    <col min="4102" max="4350" width="9" style="135"/>
    <col min="4351" max="4351" width="0.69921875" style="135" customWidth="1"/>
    <col min="4352" max="4352" width="2.19921875" style="135" customWidth="1"/>
    <col min="4353" max="4353" width="24.19921875" style="135" customWidth="1"/>
    <col min="4354" max="4357" width="12" style="135" customWidth="1"/>
    <col min="4358" max="4606" width="9" style="135"/>
    <col min="4607" max="4607" width="0.69921875" style="135" customWidth="1"/>
    <col min="4608" max="4608" width="2.19921875" style="135" customWidth="1"/>
    <col min="4609" max="4609" width="24.19921875" style="135" customWidth="1"/>
    <col min="4610" max="4613" width="12" style="135" customWidth="1"/>
    <col min="4614" max="4862" width="9" style="135"/>
    <col min="4863" max="4863" width="0.69921875" style="135" customWidth="1"/>
    <col min="4864" max="4864" width="2.19921875" style="135" customWidth="1"/>
    <col min="4865" max="4865" width="24.19921875" style="135" customWidth="1"/>
    <col min="4866" max="4869" width="12" style="135" customWidth="1"/>
    <col min="4870" max="5118" width="9" style="135"/>
    <col min="5119" max="5119" width="0.69921875" style="135" customWidth="1"/>
    <col min="5120" max="5120" width="2.19921875" style="135" customWidth="1"/>
    <col min="5121" max="5121" width="24.19921875" style="135" customWidth="1"/>
    <col min="5122" max="5125" width="12" style="135" customWidth="1"/>
    <col min="5126" max="5374" width="9" style="135"/>
    <col min="5375" max="5375" width="0.69921875" style="135" customWidth="1"/>
    <col min="5376" max="5376" width="2.19921875" style="135" customWidth="1"/>
    <col min="5377" max="5377" width="24.19921875" style="135" customWidth="1"/>
    <col min="5378" max="5381" width="12" style="135" customWidth="1"/>
    <col min="5382" max="5630" width="9" style="135"/>
    <col min="5631" max="5631" width="0.69921875" style="135" customWidth="1"/>
    <col min="5632" max="5632" width="2.19921875" style="135" customWidth="1"/>
    <col min="5633" max="5633" width="24.19921875" style="135" customWidth="1"/>
    <col min="5634" max="5637" width="12" style="135" customWidth="1"/>
    <col min="5638" max="5886" width="9" style="135"/>
    <col min="5887" max="5887" width="0.69921875" style="135" customWidth="1"/>
    <col min="5888" max="5888" width="2.19921875" style="135" customWidth="1"/>
    <col min="5889" max="5889" width="24.19921875" style="135" customWidth="1"/>
    <col min="5890" max="5893" width="12" style="135" customWidth="1"/>
    <col min="5894" max="6142" width="9" style="135"/>
    <col min="6143" max="6143" width="0.69921875" style="135" customWidth="1"/>
    <col min="6144" max="6144" width="2.19921875" style="135" customWidth="1"/>
    <col min="6145" max="6145" width="24.19921875" style="135" customWidth="1"/>
    <col min="6146" max="6149" width="12" style="135" customWidth="1"/>
    <col min="6150" max="6398" width="9" style="135"/>
    <col min="6399" max="6399" width="0.69921875" style="135" customWidth="1"/>
    <col min="6400" max="6400" width="2.19921875" style="135" customWidth="1"/>
    <col min="6401" max="6401" width="24.19921875" style="135" customWidth="1"/>
    <col min="6402" max="6405" width="12" style="135" customWidth="1"/>
    <col min="6406" max="6654" width="9" style="135"/>
    <col min="6655" max="6655" width="0.69921875" style="135" customWidth="1"/>
    <col min="6656" max="6656" width="2.19921875" style="135" customWidth="1"/>
    <col min="6657" max="6657" width="24.19921875" style="135" customWidth="1"/>
    <col min="6658" max="6661" width="12" style="135" customWidth="1"/>
    <col min="6662" max="6910" width="9" style="135"/>
    <col min="6911" max="6911" width="0.69921875" style="135" customWidth="1"/>
    <col min="6912" max="6912" width="2.19921875" style="135" customWidth="1"/>
    <col min="6913" max="6913" width="24.19921875" style="135" customWidth="1"/>
    <col min="6914" max="6917" width="12" style="135" customWidth="1"/>
    <col min="6918" max="7166" width="9" style="135"/>
    <col min="7167" max="7167" width="0.69921875" style="135" customWidth="1"/>
    <col min="7168" max="7168" width="2.19921875" style="135" customWidth="1"/>
    <col min="7169" max="7169" width="24.19921875" style="135" customWidth="1"/>
    <col min="7170" max="7173" width="12" style="135" customWidth="1"/>
    <col min="7174" max="7422" width="9" style="135"/>
    <col min="7423" max="7423" width="0.69921875" style="135" customWidth="1"/>
    <col min="7424" max="7424" width="2.19921875" style="135" customWidth="1"/>
    <col min="7425" max="7425" width="24.19921875" style="135" customWidth="1"/>
    <col min="7426" max="7429" width="12" style="135" customWidth="1"/>
    <col min="7430" max="7678" width="9" style="135"/>
    <col min="7679" max="7679" width="0.69921875" style="135" customWidth="1"/>
    <col min="7680" max="7680" width="2.19921875" style="135" customWidth="1"/>
    <col min="7681" max="7681" width="24.19921875" style="135" customWidth="1"/>
    <col min="7682" max="7685" width="12" style="135" customWidth="1"/>
    <col min="7686" max="7934" width="9" style="135"/>
    <col min="7935" max="7935" width="0.69921875" style="135" customWidth="1"/>
    <col min="7936" max="7936" width="2.19921875" style="135" customWidth="1"/>
    <col min="7937" max="7937" width="24.19921875" style="135" customWidth="1"/>
    <col min="7938" max="7941" width="12" style="135" customWidth="1"/>
    <col min="7942" max="8190" width="9" style="135"/>
    <col min="8191" max="8191" width="0.69921875" style="135" customWidth="1"/>
    <col min="8192" max="8192" width="2.19921875" style="135" customWidth="1"/>
    <col min="8193" max="8193" width="24.19921875" style="135" customWidth="1"/>
    <col min="8194" max="8197" width="12" style="135" customWidth="1"/>
    <col min="8198" max="8446" width="9" style="135"/>
    <col min="8447" max="8447" width="0.69921875" style="135" customWidth="1"/>
    <col min="8448" max="8448" width="2.19921875" style="135" customWidth="1"/>
    <col min="8449" max="8449" width="24.19921875" style="135" customWidth="1"/>
    <col min="8450" max="8453" width="12" style="135" customWidth="1"/>
    <col min="8454" max="8702" width="9" style="135"/>
    <col min="8703" max="8703" width="0.69921875" style="135" customWidth="1"/>
    <col min="8704" max="8704" width="2.19921875" style="135" customWidth="1"/>
    <col min="8705" max="8705" width="24.19921875" style="135" customWidth="1"/>
    <col min="8706" max="8709" width="12" style="135" customWidth="1"/>
    <col min="8710" max="8958" width="9" style="135"/>
    <col min="8959" max="8959" width="0.69921875" style="135" customWidth="1"/>
    <col min="8960" max="8960" width="2.19921875" style="135" customWidth="1"/>
    <col min="8961" max="8961" width="24.19921875" style="135" customWidth="1"/>
    <col min="8962" max="8965" width="12" style="135" customWidth="1"/>
    <col min="8966" max="9214" width="9" style="135"/>
    <col min="9215" max="9215" width="0.69921875" style="135" customWidth="1"/>
    <col min="9216" max="9216" width="2.19921875" style="135" customWidth="1"/>
    <col min="9217" max="9217" width="24.19921875" style="135" customWidth="1"/>
    <col min="9218" max="9221" width="12" style="135" customWidth="1"/>
    <col min="9222" max="9470" width="9" style="135"/>
    <col min="9471" max="9471" width="0.69921875" style="135" customWidth="1"/>
    <col min="9472" max="9472" width="2.19921875" style="135" customWidth="1"/>
    <col min="9473" max="9473" width="24.19921875" style="135" customWidth="1"/>
    <col min="9474" max="9477" width="12" style="135" customWidth="1"/>
    <col min="9478" max="9726" width="9" style="135"/>
    <col min="9727" max="9727" width="0.69921875" style="135" customWidth="1"/>
    <col min="9728" max="9728" width="2.19921875" style="135" customWidth="1"/>
    <col min="9729" max="9729" width="24.19921875" style="135" customWidth="1"/>
    <col min="9730" max="9733" width="12" style="135" customWidth="1"/>
    <col min="9734" max="9982" width="9" style="135"/>
    <col min="9983" max="9983" width="0.69921875" style="135" customWidth="1"/>
    <col min="9984" max="9984" width="2.19921875" style="135" customWidth="1"/>
    <col min="9985" max="9985" width="24.19921875" style="135" customWidth="1"/>
    <col min="9986" max="9989" width="12" style="135" customWidth="1"/>
    <col min="9990" max="10238" width="9" style="135"/>
    <col min="10239" max="10239" width="0.69921875" style="135" customWidth="1"/>
    <col min="10240" max="10240" width="2.19921875" style="135" customWidth="1"/>
    <col min="10241" max="10241" width="24.19921875" style="135" customWidth="1"/>
    <col min="10242" max="10245" width="12" style="135" customWidth="1"/>
    <col min="10246" max="10494" width="9" style="135"/>
    <col min="10495" max="10495" width="0.69921875" style="135" customWidth="1"/>
    <col min="10496" max="10496" width="2.19921875" style="135" customWidth="1"/>
    <col min="10497" max="10497" width="24.19921875" style="135" customWidth="1"/>
    <col min="10498" max="10501" width="12" style="135" customWidth="1"/>
    <col min="10502" max="10750" width="9" style="135"/>
    <col min="10751" max="10751" width="0.69921875" style="135" customWidth="1"/>
    <col min="10752" max="10752" width="2.19921875" style="135" customWidth="1"/>
    <col min="10753" max="10753" width="24.19921875" style="135" customWidth="1"/>
    <col min="10754" max="10757" width="12" style="135" customWidth="1"/>
    <col min="10758" max="11006" width="9" style="135"/>
    <col min="11007" max="11007" width="0.69921875" style="135" customWidth="1"/>
    <col min="11008" max="11008" width="2.19921875" style="135" customWidth="1"/>
    <col min="11009" max="11009" width="24.19921875" style="135" customWidth="1"/>
    <col min="11010" max="11013" width="12" style="135" customWidth="1"/>
    <col min="11014" max="11262" width="9" style="135"/>
    <col min="11263" max="11263" width="0.69921875" style="135" customWidth="1"/>
    <col min="11264" max="11264" width="2.19921875" style="135" customWidth="1"/>
    <col min="11265" max="11265" width="24.19921875" style="135" customWidth="1"/>
    <col min="11266" max="11269" width="12" style="135" customWidth="1"/>
    <col min="11270" max="11518" width="9" style="135"/>
    <col min="11519" max="11519" width="0.69921875" style="135" customWidth="1"/>
    <col min="11520" max="11520" width="2.19921875" style="135" customWidth="1"/>
    <col min="11521" max="11521" width="24.19921875" style="135" customWidth="1"/>
    <col min="11522" max="11525" width="12" style="135" customWidth="1"/>
    <col min="11526" max="11774" width="9" style="135"/>
    <col min="11775" max="11775" width="0.69921875" style="135" customWidth="1"/>
    <col min="11776" max="11776" width="2.19921875" style="135" customWidth="1"/>
    <col min="11777" max="11777" width="24.19921875" style="135" customWidth="1"/>
    <col min="11778" max="11781" width="12" style="135" customWidth="1"/>
    <col min="11782" max="12030" width="9" style="135"/>
    <col min="12031" max="12031" width="0.69921875" style="135" customWidth="1"/>
    <col min="12032" max="12032" width="2.19921875" style="135" customWidth="1"/>
    <col min="12033" max="12033" width="24.19921875" style="135" customWidth="1"/>
    <col min="12034" max="12037" width="12" style="135" customWidth="1"/>
    <col min="12038" max="12286" width="9" style="135"/>
    <col min="12287" max="12287" width="0.69921875" style="135" customWidth="1"/>
    <col min="12288" max="12288" width="2.19921875" style="135" customWidth="1"/>
    <col min="12289" max="12289" width="24.19921875" style="135" customWidth="1"/>
    <col min="12290" max="12293" width="12" style="135" customWidth="1"/>
    <col min="12294" max="12542" width="9" style="135"/>
    <col min="12543" max="12543" width="0.69921875" style="135" customWidth="1"/>
    <col min="12544" max="12544" width="2.19921875" style="135" customWidth="1"/>
    <col min="12545" max="12545" width="24.19921875" style="135" customWidth="1"/>
    <col min="12546" max="12549" width="12" style="135" customWidth="1"/>
    <col min="12550" max="12798" width="9" style="135"/>
    <col min="12799" max="12799" width="0.69921875" style="135" customWidth="1"/>
    <col min="12800" max="12800" width="2.19921875" style="135" customWidth="1"/>
    <col min="12801" max="12801" width="24.19921875" style="135" customWidth="1"/>
    <col min="12802" max="12805" width="12" style="135" customWidth="1"/>
    <col min="12806" max="13054" width="9" style="135"/>
    <col min="13055" max="13055" width="0.69921875" style="135" customWidth="1"/>
    <col min="13056" max="13056" width="2.19921875" style="135" customWidth="1"/>
    <col min="13057" max="13057" width="24.19921875" style="135" customWidth="1"/>
    <col min="13058" max="13061" width="12" style="135" customWidth="1"/>
    <col min="13062" max="13310" width="9" style="135"/>
    <col min="13311" max="13311" width="0.69921875" style="135" customWidth="1"/>
    <col min="13312" max="13312" width="2.19921875" style="135" customWidth="1"/>
    <col min="13313" max="13313" width="24.19921875" style="135" customWidth="1"/>
    <col min="13314" max="13317" width="12" style="135" customWidth="1"/>
    <col min="13318" max="13566" width="9" style="135"/>
    <col min="13567" max="13567" width="0.69921875" style="135" customWidth="1"/>
    <col min="13568" max="13568" width="2.19921875" style="135" customWidth="1"/>
    <col min="13569" max="13569" width="24.19921875" style="135" customWidth="1"/>
    <col min="13570" max="13573" width="12" style="135" customWidth="1"/>
    <col min="13574" max="13822" width="9" style="135"/>
    <col min="13823" max="13823" width="0.69921875" style="135" customWidth="1"/>
    <col min="13824" max="13824" width="2.19921875" style="135" customWidth="1"/>
    <col min="13825" max="13825" width="24.19921875" style="135" customWidth="1"/>
    <col min="13826" max="13829" width="12" style="135" customWidth="1"/>
    <col min="13830" max="14078" width="9" style="135"/>
    <col min="14079" max="14079" width="0.69921875" style="135" customWidth="1"/>
    <col min="14080" max="14080" width="2.19921875" style="135" customWidth="1"/>
    <col min="14081" max="14081" width="24.19921875" style="135" customWidth="1"/>
    <col min="14082" max="14085" width="12" style="135" customWidth="1"/>
    <col min="14086" max="14334" width="9" style="135"/>
    <col min="14335" max="14335" width="0.69921875" style="135" customWidth="1"/>
    <col min="14336" max="14336" width="2.19921875" style="135" customWidth="1"/>
    <col min="14337" max="14337" width="24.19921875" style="135" customWidth="1"/>
    <col min="14338" max="14341" width="12" style="135" customWidth="1"/>
    <col min="14342" max="14590" width="9" style="135"/>
    <col min="14591" max="14591" width="0.69921875" style="135" customWidth="1"/>
    <col min="14592" max="14592" width="2.19921875" style="135" customWidth="1"/>
    <col min="14593" max="14593" width="24.19921875" style="135" customWidth="1"/>
    <col min="14594" max="14597" width="12" style="135" customWidth="1"/>
    <col min="14598" max="14846" width="9" style="135"/>
    <col min="14847" max="14847" width="0.69921875" style="135" customWidth="1"/>
    <col min="14848" max="14848" width="2.19921875" style="135" customWidth="1"/>
    <col min="14849" max="14849" width="24.19921875" style="135" customWidth="1"/>
    <col min="14850" max="14853" width="12" style="135" customWidth="1"/>
    <col min="14854" max="15102" width="9" style="135"/>
    <col min="15103" max="15103" width="0.69921875" style="135" customWidth="1"/>
    <col min="15104" max="15104" width="2.19921875" style="135" customWidth="1"/>
    <col min="15105" max="15105" width="24.19921875" style="135" customWidth="1"/>
    <col min="15106" max="15109" width="12" style="135" customWidth="1"/>
    <col min="15110" max="15358" width="9" style="135"/>
    <col min="15359" max="15359" width="0.69921875" style="135" customWidth="1"/>
    <col min="15360" max="15360" width="2.19921875" style="135" customWidth="1"/>
    <col min="15361" max="15361" width="24.19921875" style="135" customWidth="1"/>
    <col min="15362" max="15365" width="12" style="135" customWidth="1"/>
    <col min="15366" max="15614" width="9" style="135"/>
    <col min="15615" max="15615" width="0.69921875" style="135" customWidth="1"/>
    <col min="15616" max="15616" width="2.19921875" style="135" customWidth="1"/>
    <col min="15617" max="15617" width="24.19921875" style="135" customWidth="1"/>
    <col min="15618" max="15621" width="12" style="135" customWidth="1"/>
    <col min="15622" max="15870" width="9" style="135"/>
    <col min="15871" max="15871" width="0.69921875" style="135" customWidth="1"/>
    <col min="15872" max="15872" width="2.19921875" style="135" customWidth="1"/>
    <col min="15873" max="15873" width="24.19921875" style="135" customWidth="1"/>
    <col min="15874" max="15877" width="12" style="135" customWidth="1"/>
    <col min="15878" max="16126" width="9" style="135"/>
    <col min="16127" max="16127" width="0.69921875" style="135" customWidth="1"/>
    <col min="16128" max="16128" width="2.19921875" style="135" customWidth="1"/>
    <col min="16129" max="16129" width="24.19921875" style="135" customWidth="1"/>
    <col min="16130" max="16133" width="12" style="135" customWidth="1"/>
    <col min="16134" max="16384" width="9" style="135"/>
  </cols>
  <sheetData>
    <row r="2" spans="1:9" s="3" customFormat="1" ht="22.95" customHeight="1" x14ac:dyDescent="0.4">
      <c r="A2" s="240"/>
      <c r="B2" s="362" t="s">
        <v>248</v>
      </c>
      <c r="C2" s="363"/>
      <c r="D2" s="363"/>
      <c r="E2" s="364"/>
      <c r="F2" s="365"/>
      <c r="G2" s="363"/>
      <c r="H2" s="519"/>
      <c r="I2" s="71"/>
    </row>
    <row r="3" spans="1:9" s="3" customFormat="1" ht="15" customHeight="1" x14ac:dyDescent="0.25">
      <c r="A3" s="240"/>
      <c r="B3" s="366"/>
      <c r="C3" s="293"/>
      <c r="D3" s="293"/>
      <c r="E3" s="15"/>
      <c r="F3" s="367"/>
      <c r="G3" s="293"/>
      <c r="H3" s="520"/>
      <c r="I3" s="71"/>
    </row>
    <row r="4" spans="1:9" s="3" customFormat="1" ht="24.75" customHeight="1" x14ac:dyDescent="0.25">
      <c r="A4" s="240"/>
      <c r="B4" s="368" t="s">
        <v>430</v>
      </c>
      <c r="C4" s="369"/>
      <c r="D4" s="369"/>
      <c r="E4" s="370"/>
      <c r="F4" s="371"/>
      <c r="G4" s="369"/>
      <c r="H4" s="372"/>
      <c r="I4" s="223"/>
    </row>
    <row r="5" spans="1:9" s="4" customFormat="1" ht="13.5" customHeight="1" x14ac:dyDescent="0.25">
      <c r="A5" s="6"/>
      <c r="B5" s="373"/>
      <c r="C5" s="64"/>
      <c r="D5" s="64"/>
      <c r="E5" s="374"/>
      <c r="F5" s="375"/>
      <c r="G5" s="64"/>
      <c r="H5" s="521"/>
      <c r="I5" s="223"/>
    </row>
    <row r="6" spans="1:9" ht="17.399999999999999" x14ac:dyDescent="0.3">
      <c r="B6" s="499" t="s">
        <v>59</v>
      </c>
      <c r="C6" s="500"/>
      <c r="D6" s="500"/>
      <c r="E6" s="500"/>
      <c r="F6" s="500"/>
      <c r="G6" s="500"/>
      <c r="H6" s="501"/>
    </row>
    <row r="7" spans="1:9" ht="11.7" customHeight="1" x14ac:dyDescent="0.3">
      <c r="B7" s="377"/>
      <c r="C7" s="378"/>
      <c r="D7" s="378"/>
      <c r="E7" s="378"/>
      <c r="F7" s="378"/>
      <c r="G7" s="378"/>
      <c r="H7" s="522"/>
    </row>
    <row r="8" spans="1:9" x14ac:dyDescent="0.25">
      <c r="A8" s="251"/>
      <c r="B8" s="379" t="s">
        <v>147</v>
      </c>
      <c r="C8" s="380"/>
      <c r="D8" s="380"/>
      <c r="E8" s="380"/>
      <c r="F8" s="380"/>
      <c r="G8" s="380"/>
      <c r="H8" s="523"/>
    </row>
    <row r="9" spans="1:9" x14ac:dyDescent="0.25">
      <c r="A9" s="251"/>
      <c r="B9" s="381"/>
      <c r="C9" s="380"/>
      <c r="D9" s="380"/>
      <c r="E9" s="380"/>
      <c r="F9" s="380"/>
      <c r="G9" s="380"/>
      <c r="H9" s="523"/>
    </row>
    <row r="10" spans="1:9" x14ac:dyDescent="0.25">
      <c r="A10" s="251"/>
      <c r="B10" s="382"/>
      <c r="C10" s="829" t="s">
        <v>60</v>
      </c>
      <c r="D10" s="829"/>
      <c r="E10" s="836" t="str">
        <f>IF('A. Kohde- ja asiakirjatiedot'!$D$8="","",'A. Kohde- ja asiakirjatiedot'!$D$8)</f>
        <v>Mallihalli</v>
      </c>
      <c r="F10" s="836"/>
      <c r="G10" s="836"/>
      <c r="H10" s="523"/>
    </row>
    <row r="11" spans="1:9" ht="4.05" customHeight="1" x14ac:dyDescent="0.25">
      <c r="A11" s="251"/>
      <c r="B11" s="382"/>
      <c r="C11" s="549"/>
      <c r="D11" s="549"/>
      <c r="E11" s="383"/>
      <c r="F11" s="383"/>
      <c r="G11" s="383"/>
      <c r="H11" s="523"/>
    </row>
    <row r="12" spans="1:9" x14ac:dyDescent="0.25">
      <c r="A12" s="251"/>
      <c r="B12" s="382"/>
      <c r="C12" s="829" t="s">
        <v>4</v>
      </c>
      <c r="D12" s="829"/>
      <c r="E12" s="830" t="str">
        <f>IF('A. Kohde- ja asiakirjatiedot'!$D$10="","",'A. Kohde- ja asiakirjatiedot'!$D$10) &amp; ", " &amp; IF('A. Kohde- ja asiakirjatiedot'!$D$11="","",'A. Kohde- ja asiakirjatiedot'!$D$11)</f>
        <v>Laaksokatu 15, 00000 Alakunta</v>
      </c>
      <c r="F12" s="830"/>
      <c r="G12" s="830"/>
      <c r="H12" s="523"/>
    </row>
    <row r="13" spans="1:9" s="136" customFormat="1" ht="4.5" customHeight="1" x14ac:dyDescent="0.25">
      <c r="A13" s="252"/>
      <c r="B13" s="384"/>
      <c r="C13" s="423"/>
      <c r="D13" s="423"/>
      <c r="E13" s="385"/>
      <c r="F13" s="385"/>
      <c r="G13" s="385"/>
      <c r="H13" s="524"/>
    </row>
    <row r="14" spans="1:9" x14ac:dyDescent="0.25">
      <c r="A14" s="251"/>
      <c r="B14" s="382"/>
      <c r="C14" s="423" t="s">
        <v>0</v>
      </c>
      <c r="D14" s="423"/>
      <c r="E14" s="831" t="str">
        <f>IF('A. Kohde- ja asiakirjatiedot'!$D$14="","",'A. Kohde- ja asiakirjatiedot'!$D$14)</f>
        <v>Kiint. Oy XXXX</v>
      </c>
      <c r="F14" s="831"/>
      <c r="G14" s="831"/>
      <c r="H14" s="523"/>
    </row>
    <row r="15" spans="1:9" s="136" customFormat="1" ht="4.5" customHeight="1" x14ac:dyDescent="0.25">
      <c r="A15" s="252"/>
      <c r="B15" s="384"/>
      <c r="C15" s="423"/>
      <c r="D15" s="423"/>
      <c r="E15" s="385"/>
      <c r="F15" s="385"/>
      <c r="G15" s="385"/>
      <c r="H15" s="524"/>
    </row>
    <row r="16" spans="1:9" x14ac:dyDescent="0.25">
      <c r="A16" s="251"/>
      <c r="B16" s="382"/>
      <c r="C16" s="829" t="s">
        <v>4</v>
      </c>
      <c r="D16" s="829"/>
      <c r="E16" s="831" t="str">
        <f>IF('A. Kohde- ja asiakirjatiedot'!$D$15="","",'A. Kohde- ja asiakirjatiedot'!$D$15)</f>
        <v>Mallikatu 13, 01234 Kunta</v>
      </c>
      <c r="F16" s="831"/>
      <c r="G16" s="831"/>
      <c r="H16" s="523"/>
    </row>
    <row r="17" spans="1:8" s="136" customFormat="1" ht="4.5" customHeight="1" x14ac:dyDescent="0.25">
      <c r="A17" s="252"/>
      <c r="B17" s="384"/>
      <c r="C17" s="423"/>
      <c r="D17" s="423"/>
      <c r="E17" s="385"/>
      <c r="F17" s="385"/>
      <c r="G17" s="385"/>
      <c r="H17" s="524"/>
    </row>
    <row r="18" spans="1:8" x14ac:dyDescent="0.25">
      <c r="A18" s="251"/>
      <c r="B18" s="382"/>
      <c r="C18" s="829" t="s">
        <v>99</v>
      </c>
      <c r="D18" s="829"/>
      <c r="E18" s="386" t="str">
        <f>IF('A. Kohde- ja asiakirjatiedot'!$D$16="","",'A. Kohde- ja asiakirjatiedot'!$D$16)</f>
        <v>MM1</v>
      </c>
      <c r="F18" s="386" t="str">
        <f>IF('A. Kohde- ja asiakirjatiedot'!$D$17="","",'A. Kohde- ja asiakirjatiedot'!$D$17)</f>
        <v>040 0000000</v>
      </c>
      <c r="G18" s="386"/>
      <c r="H18" s="525"/>
    </row>
    <row r="19" spans="1:8" x14ac:dyDescent="0.25">
      <c r="A19" s="251"/>
      <c r="B19" s="382"/>
      <c r="C19" s="542"/>
      <c r="D19" s="542"/>
      <c r="E19" s="386" t="str">
        <f>IF('A. Kohde- ja asiakirjatiedot'!$D$19="","",'A. Kohde- ja asiakirjatiedot'!$D$19)</f>
        <v>MM2</v>
      </c>
      <c r="F19" s="386" t="str">
        <f>IF('A. Kohde- ja asiakirjatiedot'!$D$20="","",'A. Kohde- ja asiakirjatiedot'!$D$20)</f>
        <v/>
      </c>
      <c r="G19" s="386"/>
      <c r="H19" s="525"/>
    </row>
    <row r="20" spans="1:8" x14ac:dyDescent="0.25">
      <c r="A20" s="251"/>
      <c r="B20" s="382"/>
      <c r="C20" s="542"/>
      <c r="D20" s="542"/>
      <c r="E20" s="386" t="str">
        <f>IF('A. Kohde- ja asiakirjatiedot'!$D$22="","",'A. Kohde- ja asiakirjatiedot'!$D$22)</f>
        <v>MM3</v>
      </c>
      <c r="F20" s="386" t="str">
        <f>IF('A. Kohde- ja asiakirjatiedot'!$D$24="","",'A. Kohde- ja asiakirjatiedot'!$D$24)</f>
        <v/>
      </c>
      <c r="G20" s="386"/>
      <c r="H20" s="525"/>
    </row>
    <row r="21" spans="1:8" s="136" customFormat="1" ht="4.5" customHeight="1" x14ac:dyDescent="0.25">
      <c r="A21" s="252"/>
      <c r="B21" s="384"/>
      <c r="C21" s="423"/>
      <c r="D21" s="423"/>
      <c r="E21" s="385"/>
      <c r="F21" s="385"/>
      <c r="G21" s="385"/>
      <c r="H21" s="524"/>
    </row>
    <row r="22" spans="1:8" x14ac:dyDescent="0.25">
      <c r="A22" s="251"/>
      <c r="B22" s="382"/>
      <c r="C22" s="423" t="s">
        <v>149</v>
      </c>
      <c r="D22" s="542"/>
      <c r="E22" s="387" t="str">
        <f>IF('A. Kohde- ja asiakirjatiedot'!$D$26="","",'A. Kohde- ja asiakirjatiedot'!$D$26)</f>
        <v>KK</v>
      </c>
      <c r="F22" s="388" t="str">
        <f>IF('A. Kohde- ja asiakirjatiedot'!$D$28="","",'A. Kohde- ja asiakirjatiedot'!$D$28)</f>
        <v/>
      </c>
      <c r="G22" s="387"/>
      <c r="H22" s="523"/>
    </row>
    <row r="23" spans="1:8" x14ac:dyDescent="0.25">
      <c r="A23" s="251"/>
      <c r="B23" s="382"/>
      <c r="C23" s="542"/>
      <c r="D23" s="542"/>
      <c r="E23" s="387" t="str">
        <f>IF('A. Kohde- ja asiakirjatiedot'!$D$30="","",'A. Kohde- ja asiakirjatiedot'!$D$30)</f>
        <v/>
      </c>
      <c r="F23" s="388" t="str">
        <f>IF('A. Kohde- ja asiakirjatiedot'!$D$32="","",'A. Kohde- ja asiakirjatiedot'!$D$32)</f>
        <v/>
      </c>
      <c r="G23" s="387"/>
      <c r="H23" s="523"/>
    </row>
    <row r="24" spans="1:8" x14ac:dyDescent="0.25">
      <c r="A24" s="251"/>
      <c r="B24" s="382"/>
      <c r="C24" s="542"/>
      <c r="D24" s="542"/>
      <c r="E24" s="830" t="str">
        <f>IF('A. Kohde- ja asiakirjatiedot'!$D$27="","",'A. Kohde- ja asiakirjatiedot'!$D$27)</f>
        <v/>
      </c>
      <c r="F24" s="830"/>
      <c r="G24" s="830"/>
      <c r="H24" s="523"/>
    </row>
    <row r="25" spans="1:8" ht="5.55" customHeight="1" x14ac:dyDescent="0.25">
      <c r="A25" s="251"/>
      <c r="B25" s="382"/>
      <c r="C25" s="542"/>
      <c r="D25" s="542"/>
      <c r="E25" s="258"/>
      <c r="F25" s="258"/>
      <c r="G25" s="258"/>
      <c r="H25" s="526"/>
    </row>
    <row r="26" spans="1:8" x14ac:dyDescent="0.25">
      <c r="A26" s="251"/>
      <c r="B26" s="389" t="s">
        <v>148</v>
      </c>
      <c r="C26" s="424"/>
      <c r="D26" s="424"/>
      <c r="E26" s="390"/>
      <c r="F26" s="390"/>
      <c r="G26" s="390"/>
      <c r="H26" s="523"/>
    </row>
    <row r="27" spans="1:8" x14ac:dyDescent="0.25">
      <c r="A27" s="251"/>
      <c r="B27" s="382"/>
      <c r="C27" s="829" t="s">
        <v>61</v>
      </c>
      <c r="D27" s="829"/>
      <c r="E27" s="831" t="str">
        <f>IF('A. Kohde- ja asiakirjatiedot'!$D$82="","",'A. Kohde- ja asiakirjatiedot'!$D$82)</f>
        <v>Hallimainen rakennus</v>
      </c>
      <c r="F27" s="831"/>
      <c r="G27" s="831"/>
      <c r="H27" s="523"/>
    </row>
    <row r="28" spans="1:8" x14ac:dyDescent="0.25">
      <c r="A28" s="251"/>
      <c r="B28" s="382"/>
      <c r="C28" s="829" t="s">
        <v>25</v>
      </c>
      <c r="D28" s="829"/>
      <c r="E28" s="831" t="str">
        <f>IF('A. Kohde- ja asiakirjatiedot'!$D$83="","",'A. Kohde- ja asiakirjatiedot'!$D$83)</f>
        <v>Ratsastusmaneesi</v>
      </c>
      <c r="F28" s="831"/>
      <c r="G28" s="831"/>
      <c r="H28" s="523"/>
    </row>
    <row r="29" spans="1:8" s="136" customFormat="1" ht="4.5" customHeight="1" x14ac:dyDescent="0.25">
      <c r="A29" s="252"/>
      <c r="B29" s="384"/>
      <c r="C29" s="423"/>
      <c r="D29" s="423"/>
      <c r="E29" s="385"/>
      <c r="F29" s="385"/>
      <c r="G29" s="385"/>
      <c r="H29" s="524"/>
    </row>
    <row r="30" spans="1:8" x14ac:dyDescent="0.25">
      <c r="A30" s="251"/>
      <c r="B30" s="382"/>
      <c r="C30" s="829" t="s">
        <v>62</v>
      </c>
      <c r="D30" s="829"/>
      <c r="E30" s="387">
        <f>IF('A. Kohde- ja asiakirjatiedot'!$D$84="","",'A. Kohde- ja asiakirjatiedot'!$D$84)</f>
        <v>1980</v>
      </c>
      <c r="F30" s="387"/>
      <c r="G30" s="387"/>
      <c r="H30" s="523"/>
    </row>
    <row r="31" spans="1:8" s="136" customFormat="1" ht="4.5" customHeight="1" x14ac:dyDescent="0.25">
      <c r="A31" s="252"/>
      <c r="B31" s="384"/>
      <c r="C31" s="423"/>
      <c r="D31" s="423"/>
      <c r="E31" s="385"/>
      <c r="F31" s="385"/>
      <c r="G31" s="385"/>
      <c r="H31" s="524"/>
    </row>
    <row r="32" spans="1:8" x14ac:dyDescent="0.25">
      <c r="A32" s="251"/>
      <c r="B32" s="382"/>
      <c r="C32" s="829" t="s">
        <v>100</v>
      </c>
      <c r="D32" s="829"/>
      <c r="E32" s="830">
        <f>IF('A. Kohde- ja asiakirjatiedot'!$D$85="","",'A. Kohde- ja asiakirjatiedot'!$D$85)</f>
        <v>1200</v>
      </c>
      <c r="F32" s="830"/>
      <c r="G32" s="830"/>
      <c r="H32" s="523"/>
    </row>
    <row r="33" spans="1:8" s="136" customFormat="1" ht="4.5" customHeight="1" x14ac:dyDescent="0.25">
      <c r="A33" s="252"/>
      <c r="B33" s="384"/>
      <c r="C33" s="423"/>
      <c r="D33" s="423"/>
      <c r="E33" s="385"/>
      <c r="F33" s="385"/>
      <c r="G33" s="385"/>
      <c r="H33" s="524"/>
    </row>
    <row r="34" spans="1:8" ht="45" customHeight="1" x14ac:dyDescent="0.25">
      <c r="A34" s="251"/>
      <c r="B34" s="382"/>
      <c r="C34" s="829" t="s">
        <v>101</v>
      </c>
      <c r="D34" s="829"/>
      <c r="E34" s="830" t="str">
        <f>'A. Kohde- ja asiakirjatiedot'!D87</f>
        <v>Teräsrunko</v>
      </c>
      <c r="F34" s="830"/>
      <c r="G34" s="830"/>
      <c r="H34" s="525"/>
    </row>
    <row r="35" spans="1:8" s="136" customFormat="1" ht="4.5" customHeight="1" x14ac:dyDescent="0.25">
      <c r="A35" s="252"/>
      <c r="B35" s="384"/>
      <c r="C35" s="423"/>
      <c r="D35" s="423"/>
      <c r="E35" s="385"/>
      <c r="F35" s="385"/>
      <c r="G35" s="385"/>
      <c r="H35" s="524"/>
    </row>
    <row r="36" spans="1:8" ht="88.5" customHeight="1" x14ac:dyDescent="0.25">
      <c r="A36" s="251"/>
      <c r="B36" s="382"/>
      <c r="C36" s="829" t="s">
        <v>66</v>
      </c>
      <c r="D36" s="829"/>
      <c r="E36" s="831" t="str">
        <f>IF('A. Kohde- ja asiakirjatiedot'!$D$89="","",'A. Kohde- ja asiakirjatiedot'!$D$89)</f>
        <v>Kylmä rakennus, hiekan sidonnassa käytetään suolaa.</v>
      </c>
      <c r="F36" s="831"/>
      <c r="G36" s="831"/>
      <c r="H36" s="523"/>
    </row>
    <row r="37" spans="1:8" s="136" customFormat="1" ht="4.5" customHeight="1" x14ac:dyDescent="0.25">
      <c r="A37" s="252"/>
      <c r="B37" s="384"/>
      <c r="C37" s="423"/>
      <c r="D37" s="423"/>
      <c r="E37" s="385"/>
      <c r="F37" s="385"/>
      <c r="G37" s="385"/>
      <c r="H37" s="524"/>
    </row>
    <row r="38" spans="1:8" ht="78.75" customHeight="1" x14ac:dyDescent="0.25">
      <c r="A38" s="251"/>
      <c r="B38" s="382"/>
      <c r="C38" s="425" t="s">
        <v>67</v>
      </c>
      <c r="D38" s="425"/>
      <c r="E38" s="831" t="str">
        <f>IF('A. Kohde- ja asiakirjatiedot'!$D$91="","",'A. Kohde- ja asiakirjatiedot'!$D$91)</f>
        <v/>
      </c>
      <c r="F38" s="831"/>
      <c r="G38" s="831"/>
      <c r="H38" s="523"/>
    </row>
    <row r="39" spans="1:8" x14ac:dyDescent="0.25">
      <c r="A39" s="251"/>
      <c r="B39" s="382"/>
      <c r="C39" s="426"/>
      <c r="D39" s="426"/>
      <c r="E39" s="391"/>
      <c r="F39" s="391"/>
      <c r="G39" s="391"/>
      <c r="H39" s="523"/>
    </row>
    <row r="40" spans="1:8" s="137" customFormat="1" x14ac:dyDescent="0.25">
      <c r="A40" s="253"/>
      <c r="B40" s="392" t="s">
        <v>154</v>
      </c>
      <c r="C40" s="427"/>
      <c r="D40" s="427"/>
      <c r="E40" s="393"/>
      <c r="F40" s="393"/>
      <c r="G40" s="393"/>
      <c r="H40" s="525"/>
    </row>
    <row r="41" spans="1:8" x14ac:dyDescent="0.25">
      <c r="A41" s="251"/>
      <c r="B41" s="382"/>
      <c r="C41" s="418"/>
      <c r="D41" s="418"/>
      <c r="E41" s="394"/>
      <c r="F41" s="394"/>
      <c r="G41" s="394"/>
      <c r="H41" s="523"/>
    </row>
    <row r="42" spans="1:8" x14ac:dyDescent="0.25">
      <c r="A42" s="251"/>
      <c r="B42" s="382"/>
      <c r="C42" s="543" t="s">
        <v>68</v>
      </c>
      <c r="D42" s="543"/>
      <c r="E42" s="394"/>
      <c r="F42" s="394"/>
      <c r="G42" s="394"/>
      <c r="H42" s="523"/>
    </row>
    <row r="43" spans="1:8" x14ac:dyDescent="0.25">
      <c r="A43" s="251"/>
      <c r="B43" s="382"/>
      <c r="C43" s="829" t="s">
        <v>103</v>
      </c>
      <c r="D43" s="829"/>
      <c r="E43" s="831" t="str">
        <f>IF('A. Kohde- ja asiakirjatiedot'!$D$97="","",'A. Kohde- ja asiakirjatiedot'!$D$97)</f>
        <v>Yritys Oy</v>
      </c>
      <c r="F43" s="831"/>
      <c r="G43" s="831"/>
      <c r="H43" s="523"/>
    </row>
    <row r="44" spans="1:8" ht="42" customHeight="1" x14ac:dyDescent="0.25">
      <c r="A44" s="251"/>
      <c r="B44" s="382"/>
      <c r="C44" s="543" t="s">
        <v>69</v>
      </c>
      <c r="D44" s="543"/>
      <c r="E44" s="831" t="str">
        <f>IF('A. Kohde- ja asiakirjatiedot'!$D$98="","",'A. Kohde- ja asiakirjatiedot'!$D$98)</f>
        <v/>
      </c>
      <c r="F44" s="831"/>
      <c r="G44" s="831"/>
      <c r="H44" s="523"/>
    </row>
    <row r="45" spans="1:8" x14ac:dyDescent="0.25">
      <c r="A45" s="251"/>
      <c r="B45" s="382"/>
      <c r="C45" s="543" t="s">
        <v>70</v>
      </c>
      <c r="D45" s="543"/>
      <c r="E45" s="831" t="str">
        <f>IF('A. Kohde- ja asiakirjatiedot'!$D$99="","",'A. Kohde- ja asiakirjatiedot'!$D$99)</f>
        <v>PP</v>
      </c>
      <c r="F45" s="831"/>
      <c r="G45" s="831"/>
      <c r="H45" s="523"/>
    </row>
    <row r="46" spans="1:8" ht="30.75" customHeight="1" x14ac:dyDescent="0.25">
      <c r="A46" s="251"/>
      <c r="B46" s="382"/>
      <c r="C46" s="543"/>
      <c r="D46" s="543"/>
      <c r="E46" s="831" t="str">
        <f>IF('A. Kohde- ja asiakirjatiedot'!$D$100="","",'A. Kohde- ja asiakirjatiedot'!$D$100)</f>
        <v/>
      </c>
      <c r="F46" s="831"/>
      <c r="G46" s="831"/>
      <c r="H46" s="523"/>
    </row>
    <row r="47" spans="1:8" s="136" customFormat="1" x14ac:dyDescent="0.25">
      <c r="A47" s="252"/>
      <c r="B47" s="384"/>
      <c r="C47" s="542"/>
      <c r="D47" s="542"/>
      <c r="E47" s="388"/>
      <c r="F47" s="388"/>
      <c r="G47" s="388"/>
      <c r="H47" s="523"/>
    </row>
    <row r="48" spans="1:8" ht="24" customHeight="1" x14ac:dyDescent="0.25">
      <c r="A48" s="251"/>
      <c r="B48" s="382"/>
      <c r="C48" s="829" t="s">
        <v>71</v>
      </c>
      <c r="D48" s="829"/>
      <c r="E48" s="831" t="str">
        <f>IF('A. Kohde- ja asiakirjatiedot'!$D$101="","",'A. Kohde- ja asiakirjatiedot'!$D$101)</f>
        <v>XX</v>
      </c>
      <c r="F48" s="831"/>
      <c r="G48" s="831"/>
      <c r="H48" s="523"/>
    </row>
    <row r="49" spans="1:8" x14ac:dyDescent="0.25">
      <c r="A49" s="251"/>
      <c r="B49" s="382"/>
      <c r="C49" s="829" t="s">
        <v>72</v>
      </c>
      <c r="D49" s="829"/>
      <c r="E49" s="388"/>
      <c r="F49" s="388"/>
      <c r="G49" s="388"/>
      <c r="H49" s="523"/>
    </row>
    <row r="50" spans="1:8" x14ac:dyDescent="0.25">
      <c r="A50" s="251"/>
      <c r="B50" s="382"/>
      <c r="C50" s="826" t="s">
        <v>105</v>
      </c>
      <c r="D50" s="826"/>
      <c r="E50" s="831" t="str">
        <f>IF('A. Kohde- ja asiakirjatiedot'!$D$105="","",'A. Kohde- ja asiakirjatiedot'!$D$105)</f>
        <v>NN</v>
      </c>
      <c r="F50" s="831"/>
      <c r="G50" s="831"/>
      <c r="H50" s="523"/>
    </row>
    <row r="51" spans="1:8" x14ac:dyDescent="0.25">
      <c r="A51" s="251"/>
      <c r="B51" s="382"/>
      <c r="C51" s="826" t="s">
        <v>104</v>
      </c>
      <c r="D51" s="826"/>
      <c r="E51" s="831" t="str">
        <f>IF('A. Kohde- ja asiakirjatiedot'!$D$106="","",'A. Kohde- ja asiakirjatiedot'!$D$106)</f>
        <v>NN</v>
      </c>
      <c r="F51" s="831"/>
      <c r="G51" s="831"/>
      <c r="H51" s="523"/>
    </row>
    <row r="52" spans="1:8" s="553" customFormat="1" ht="22.95" customHeight="1" x14ac:dyDescent="0.25">
      <c r="A52" s="550"/>
      <c r="B52" s="551"/>
      <c r="C52" s="829" t="s">
        <v>106</v>
      </c>
      <c r="D52" s="829"/>
      <c r="E52" s="831" t="str">
        <f>IF('A. Kohde- ja asiakirjatiedot'!$D$107="","",'A. Kohde- ja asiakirjatiedot'!$D$107)</f>
        <v>NN</v>
      </c>
      <c r="F52" s="831"/>
      <c r="G52" s="831"/>
      <c r="H52" s="552"/>
    </row>
    <row r="53" spans="1:8" x14ac:dyDescent="0.25">
      <c r="A53" s="251"/>
      <c r="B53" s="382"/>
      <c r="C53" s="543" t="s">
        <v>107</v>
      </c>
      <c r="D53" s="543"/>
      <c r="E53" s="831" t="str">
        <f>IF('A. Kohde- ja asiakirjatiedot'!$D$108="","",'A. Kohde- ja asiakirjatiedot'!$D$108)</f>
        <v/>
      </c>
      <c r="F53" s="831"/>
      <c r="G53" s="831"/>
      <c r="H53" s="523"/>
    </row>
    <row r="54" spans="1:8" x14ac:dyDescent="0.25">
      <c r="A54" s="251"/>
      <c r="B54" s="382"/>
      <c r="C54" s="543" t="s">
        <v>206</v>
      </c>
      <c r="D54" s="418"/>
      <c r="E54" s="831" t="str">
        <f>IF('A. Kohde- ja asiakirjatiedot'!$D$109="","",'A. Kohde- ja asiakirjatiedot'!$D$109)</f>
        <v/>
      </c>
      <c r="F54" s="831"/>
      <c r="G54" s="831"/>
      <c r="H54" s="523"/>
    </row>
    <row r="55" spans="1:8" x14ac:dyDescent="0.25">
      <c r="A55" s="251"/>
      <c r="B55" s="382"/>
      <c r="C55" s="543"/>
      <c r="D55" s="418"/>
      <c r="E55" s="394"/>
      <c r="F55" s="394"/>
      <c r="G55" s="394"/>
      <c r="H55" s="523"/>
    </row>
    <row r="56" spans="1:8" x14ac:dyDescent="0.25">
      <c r="A56" s="251"/>
      <c r="B56" s="395" t="s">
        <v>108</v>
      </c>
      <c r="C56" s="424"/>
      <c r="D56" s="548"/>
      <c r="E56" s="396"/>
      <c r="F56" s="396"/>
      <c r="G56" s="396"/>
      <c r="H56" s="523"/>
    </row>
    <row r="57" spans="1:8" x14ac:dyDescent="0.25">
      <c r="A57" s="251"/>
      <c r="B57" s="382"/>
      <c r="C57" s="829" t="s">
        <v>73</v>
      </c>
      <c r="D57" s="829"/>
      <c r="E57" s="831" t="str">
        <f>IF('A. Kohde- ja asiakirjatiedot'!$D$95="","",'A. Kohde- ja asiakirjatiedot'!$D$95)</f>
        <v>KVR</v>
      </c>
      <c r="F57" s="831"/>
      <c r="G57" s="831"/>
      <c r="H57" s="525"/>
    </row>
    <row r="58" spans="1:8" ht="3" customHeight="1" x14ac:dyDescent="0.25">
      <c r="A58" s="251"/>
      <c r="B58" s="382"/>
      <c r="C58" s="542"/>
      <c r="D58" s="542"/>
      <c r="E58" s="387"/>
      <c r="F58" s="387"/>
      <c r="G58" s="387"/>
      <c r="H58" s="523"/>
    </row>
    <row r="59" spans="1:8" ht="48.45" customHeight="1" x14ac:dyDescent="0.25">
      <c r="A59" s="251"/>
      <c r="B59" s="382"/>
      <c r="C59" s="829" t="s">
        <v>74</v>
      </c>
      <c r="D59" s="829"/>
      <c r="E59" s="831" t="str">
        <f>IF('B. Tarkastukset (lom)'!G71="","",'B. Tarkastukset (lom)'!G71)</f>
        <v>Hieman epäselvyyksiä</v>
      </c>
      <c r="F59" s="831"/>
      <c r="G59" s="831"/>
      <c r="H59" s="523"/>
    </row>
    <row r="60" spans="1:8" s="136" customFormat="1" ht="3" customHeight="1" x14ac:dyDescent="0.25">
      <c r="A60" s="252"/>
      <c r="B60" s="384"/>
      <c r="C60" s="542"/>
      <c r="D60" s="542"/>
      <c r="E60" s="387"/>
      <c r="F60" s="387"/>
      <c r="G60" s="387"/>
      <c r="H60" s="523"/>
    </row>
    <row r="61" spans="1:8" ht="54" customHeight="1" x14ac:dyDescent="0.25">
      <c r="A61" s="251"/>
      <c r="B61" s="382"/>
      <c r="C61" s="829" t="s">
        <v>75</v>
      </c>
      <c r="D61" s="829"/>
      <c r="E61" s="831" t="str">
        <f>IF('B. Tarkastukset (lom)'!G72="","",'B. Tarkastukset (lom)'!G72)</f>
        <v>Ei tietoa</v>
      </c>
      <c r="F61" s="831"/>
      <c r="G61" s="831"/>
      <c r="H61" s="523"/>
    </row>
    <row r="62" spans="1:8" s="136" customFormat="1" x14ac:dyDescent="0.25">
      <c r="A62" s="252"/>
      <c r="B62" s="384"/>
      <c r="C62" s="542"/>
      <c r="D62" s="542"/>
      <c r="E62" s="387"/>
      <c r="F62" s="387"/>
      <c r="G62" s="387"/>
      <c r="H62" s="523"/>
    </row>
    <row r="63" spans="1:8" ht="12" customHeight="1" x14ac:dyDescent="0.25">
      <c r="A63" s="251"/>
      <c r="B63" s="382"/>
      <c r="C63" s="829" t="s">
        <v>76</v>
      </c>
      <c r="D63" s="829"/>
      <c r="E63" s="839" t="s">
        <v>247</v>
      </c>
      <c r="F63" s="839"/>
      <c r="G63" s="839"/>
      <c r="H63" s="525"/>
    </row>
    <row r="64" spans="1:8" ht="44.25" customHeight="1" x14ac:dyDescent="0.25">
      <c r="A64" s="251"/>
      <c r="B64" s="382"/>
      <c r="C64" s="829"/>
      <c r="D64" s="829"/>
      <c r="E64" s="839"/>
      <c r="F64" s="839"/>
      <c r="G64" s="839"/>
      <c r="H64" s="523"/>
    </row>
    <row r="65" spans="1:8" s="136" customFormat="1" ht="3" customHeight="1" x14ac:dyDescent="0.25">
      <c r="A65" s="252"/>
      <c r="B65" s="384"/>
      <c r="C65" s="542"/>
      <c r="D65" s="542"/>
      <c r="E65" s="387"/>
      <c r="F65" s="387"/>
      <c r="G65" s="387"/>
      <c r="H65" s="523"/>
    </row>
    <row r="66" spans="1:8" ht="48" customHeight="1" x14ac:dyDescent="0.25">
      <c r="A66" s="251"/>
      <c r="B66" s="382"/>
      <c r="C66" s="829" t="s">
        <v>77</v>
      </c>
      <c r="D66" s="829"/>
      <c r="E66" s="831" t="str">
        <f>IF('B. Tarkastukset (lom)'!G77="","",'B. Tarkastukset (lom)'!G77)</f>
        <v xml:space="preserve">Rakennus kuuluu riskiryhmään ( useita puutteita ja sortumia ko. tyypin rakennuksilla). </v>
      </c>
      <c r="F66" s="831"/>
      <c r="G66" s="831"/>
      <c r="H66" s="523"/>
    </row>
    <row r="67" spans="1:8" x14ac:dyDescent="0.25">
      <c r="A67" s="251"/>
      <c r="B67" s="382"/>
      <c r="C67" s="418"/>
      <c r="D67" s="418"/>
      <c r="E67" s="394"/>
      <c r="F67" s="394"/>
      <c r="G67" s="394"/>
      <c r="H67" s="523"/>
    </row>
    <row r="68" spans="1:8" x14ac:dyDescent="0.25">
      <c r="A68" s="251"/>
      <c r="B68" s="397" t="s">
        <v>160</v>
      </c>
      <c r="C68" s="426"/>
      <c r="D68" s="426"/>
      <c r="E68" s="394"/>
      <c r="F68" s="394"/>
      <c r="G68" s="394"/>
      <c r="H68" s="523"/>
    </row>
    <row r="69" spans="1:8" x14ac:dyDescent="0.25">
      <c r="A69" s="251"/>
      <c r="B69" s="382"/>
      <c r="C69" s="418"/>
      <c r="D69" s="418"/>
      <c r="E69" s="394"/>
      <c r="F69" s="394"/>
      <c r="G69" s="394"/>
      <c r="H69" s="523"/>
    </row>
    <row r="70" spans="1:8" ht="36.75" customHeight="1" x14ac:dyDescent="0.25">
      <c r="A70" s="251"/>
      <c r="B70" s="382"/>
      <c r="C70" s="829" t="s">
        <v>110</v>
      </c>
      <c r="D70" s="829"/>
      <c r="E70" s="831" t="str">
        <f>IF('A. Kohde- ja asiakirjatiedot'!$D$116="","",'A. Kohde- ja asiakirjatiedot'!$D$116)</f>
        <v>2-nivel -teräsristikkokehä</v>
      </c>
      <c r="F70" s="831"/>
      <c r="G70" s="831"/>
      <c r="H70" s="523"/>
    </row>
    <row r="71" spans="1:8" ht="3" customHeight="1" x14ac:dyDescent="0.25">
      <c r="A71" s="251"/>
      <c r="B71" s="382"/>
      <c r="C71" s="542"/>
      <c r="D71" s="542"/>
      <c r="E71" s="387"/>
      <c r="F71" s="387"/>
      <c r="G71" s="387"/>
      <c r="H71" s="523"/>
    </row>
    <row r="72" spans="1:8" ht="36.75" customHeight="1" x14ac:dyDescent="0.25">
      <c r="A72" s="251"/>
      <c r="B72" s="382"/>
      <c r="C72" s="829" t="s">
        <v>78</v>
      </c>
      <c r="D72" s="829"/>
      <c r="E72" s="831" t="str">
        <f>IF('A. Kohde- ja asiakirjatiedot'!$D$118="","",'A. Kohde- ja asiakirjatiedot'!$D$118)</f>
        <v>V. 1980 määräysten ja RIL-ohjeiden mukaiset  lumi-, tuuli ja hyötykuormat</v>
      </c>
      <c r="F72" s="831"/>
      <c r="G72" s="831"/>
      <c r="H72" s="523"/>
    </row>
    <row r="73" spans="1:8" ht="3" customHeight="1" x14ac:dyDescent="0.25">
      <c r="A73" s="251"/>
      <c r="B73" s="382"/>
      <c r="C73" s="542"/>
      <c r="D73" s="542"/>
      <c r="E73" s="387"/>
      <c r="F73" s="387"/>
      <c r="G73" s="387"/>
      <c r="H73" s="523"/>
    </row>
    <row r="74" spans="1:8" ht="36.75" customHeight="1" x14ac:dyDescent="0.25">
      <c r="A74" s="251"/>
      <c r="B74" s="382"/>
      <c r="C74" s="829" t="s">
        <v>79</v>
      </c>
      <c r="D74" s="829"/>
      <c r="E74" s="831" t="str">
        <f>IF('A. Kohde- ja asiakirjatiedot'!$D$120="","",'A. Kohde- ja asiakirjatiedot'!$D$120)</f>
        <v>Maanvarainen, jatkuva antura</v>
      </c>
      <c r="F74" s="831"/>
      <c r="G74" s="831"/>
      <c r="H74" s="523"/>
    </row>
    <row r="75" spans="1:8" ht="3" customHeight="1" x14ac:dyDescent="0.25">
      <c r="A75" s="251"/>
      <c r="B75" s="382"/>
      <c r="C75" s="542"/>
      <c r="D75" s="542"/>
      <c r="E75" s="387"/>
      <c r="F75" s="387"/>
      <c r="G75" s="387"/>
      <c r="H75" s="523"/>
    </row>
    <row r="76" spans="1:8" ht="36.75" customHeight="1" x14ac:dyDescent="0.25">
      <c r="A76" s="251"/>
      <c r="B76" s="382"/>
      <c r="C76" s="829" t="s">
        <v>80</v>
      </c>
      <c r="D76" s="829"/>
      <c r="E76" s="831" t="str">
        <f>IF('A. Kohde- ja asiakirjatiedot'!$D$122="","",'A. Kohde- ja asiakirjatiedot'!$D$122)</f>
        <v>Teräskehät, L 20 m, k/k 4000 mm</v>
      </c>
      <c r="F76" s="831"/>
      <c r="G76" s="831"/>
      <c r="H76" s="523"/>
    </row>
    <row r="77" spans="1:8" ht="3" customHeight="1" x14ac:dyDescent="0.25">
      <c r="A77" s="251"/>
      <c r="B77" s="382"/>
      <c r="C77" s="542"/>
      <c r="D77" s="542"/>
      <c r="E77" s="387"/>
      <c r="F77" s="387"/>
      <c r="G77" s="387"/>
      <c r="H77" s="523"/>
    </row>
    <row r="78" spans="1:8" ht="68.25" customHeight="1" x14ac:dyDescent="0.25">
      <c r="A78" s="251"/>
      <c r="B78" s="382"/>
      <c r="C78" s="829" t="s">
        <v>81</v>
      </c>
      <c r="D78" s="829"/>
      <c r="E78" s="831" t="str">
        <f>IF('A. Kohde- ja asiakirjatiedot'!$D$124="","",'A. Kohde- ja asiakirjatiedot'!$D$124)</f>
        <v>Katon päädyissä vaakaristikot katossa kehien välillä (terästä)
Seinissä pilareiden välillä vinoreivaukset</v>
      </c>
      <c r="F78" s="831"/>
      <c r="G78" s="831"/>
      <c r="H78" s="523"/>
    </row>
    <row r="79" spans="1:8" ht="3" customHeight="1" x14ac:dyDescent="0.25">
      <c r="A79" s="251"/>
      <c r="B79" s="382"/>
      <c r="C79" s="542"/>
      <c r="D79" s="542"/>
      <c r="E79" s="387"/>
      <c r="F79" s="387"/>
      <c r="G79" s="387"/>
      <c r="H79" s="523"/>
    </row>
    <row r="80" spans="1:8" ht="36.75" customHeight="1" x14ac:dyDescent="0.25">
      <c r="A80" s="251"/>
      <c r="B80" s="382"/>
      <c r="C80" s="829" t="s">
        <v>82</v>
      </c>
      <c r="D80" s="829"/>
      <c r="E80" s="831" t="str">
        <f>IF('A. Kohde- ja asiakirjatiedot'!$D$126="","",'A. Kohde- ja asiakirjatiedot'!$D$126)</f>
        <v>Kuumasinkityt hattuorret, joiden päällä profiilipelti vesikatteena</v>
      </c>
      <c r="F80" s="831"/>
      <c r="G80" s="831"/>
      <c r="H80" s="523"/>
    </row>
    <row r="81" spans="1:8" ht="3" customHeight="1" x14ac:dyDescent="0.25">
      <c r="A81" s="251"/>
      <c r="B81" s="382"/>
      <c r="C81" s="542"/>
      <c r="D81" s="542"/>
      <c r="E81" s="387"/>
      <c r="F81" s="387"/>
      <c r="G81" s="387"/>
      <c r="H81" s="523"/>
    </row>
    <row r="82" spans="1:8" ht="36.75" customHeight="1" x14ac:dyDescent="0.25">
      <c r="A82" s="251"/>
      <c r="B82" s="382"/>
      <c r="C82" s="829" t="s">
        <v>83</v>
      </c>
      <c r="D82" s="829"/>
      <c r="E82" s="831" t="str">
        <f>IF('A. Kohde- ja asiakirjatiedot'!$D$128="","",'A. Kohde- ja asiakirjatiedot'!$D$128)</f>
        <v>Vaakaorret sahatavara 50x125 k1000, pystylauta</v>
      </c>
      <c r="F82" s="831"/>
      <c r="G82" s="831"/>
      <c r="H82" s="523"/>
    </row>
    <row r="83" spans="1:8" ht="3" customHeight="1" x14ac:dyDescent="0.25">
      <c r="A83" s="251"/>
      <c r="B83" s="382"/>
      <c r="C83" s="542"/>
      <c r="D83" s="542"/>
      <c r="E83" s="387"/>
      <c r="F83" s="387"/>
      <c r="G83" s="387"/>
      <c r="H83" s="523"/>
    </row>
    <row r="84" spans="1:8" ht="61.2" customHeight="1" x14ac:dyDescent="0.25">
      <c r="A84" s="251"/>
      <c r="B84" s="382"/>
      <c r="C84" s="829" t="s">
        <v>84</v>
      </c>
      <c r="D84" s="829"/>
      <c r="E84" s="831" t="str">
        <f>IF('A. Kohde- ja asiakirjatiedot'!$D$130="","",'A. Kohde- ja asiakirjatiedot'!$D$130)</f>
        <v>Ei ole</v>
      </c>
      <c r="F84" s="831"/>
      <c r="G84" s="831"/>
      <c r="H84" s="523"/>
    </row>
    <row r="85" spans="1:8" ht="3" customHeight="1" x14ac:dyDescent="0.25">
      <c r="A85" s="251"/>
      <c r="B85" s="382"/>
      <c r="C85" s="542"/>
      <c r="D85" s="542"/>
      <c r="E85" s="387"/>
      <c r="F85" s="387"/>
      <c r="G85" s="387"/>
      <c r="H85" s="523"/>
    </row>
    <row r="86" spans="1:8" ht="36.75" customHeight="1" x14ac:dyDescent="0.25">
      <c r="A86" s="251"/>
      <c r="B86" s="382"/>
      <c r="C86" s="829" t="s">
        <v>85</v>
      </c>
      <c r="D86" s="829"/>
      <c r="E86" s="831" t="str">
        <f>IF('A. Kohde- ja asiakirjatiedot'!$D$132="","",'A. Kohde- ja asiakirjatiedot'!$D$132)</f>
        <v>Päädyn niveliset teräsputkituulipilarit 100x150 tukeutuvat teräsristikon alapaarteeseen</v>
      </c>
      <c r="F86" s="831"/>
      <c r="G86" s="831"/>
      <c r="H86" s="523"/>
    </row>
    <row r="87" spans="1:8" ht="3" customHeight="1" x14ac:dyDescent="0.25">
      <c r="A87" s="251"/>
      <c r="B87" s="382"/>
      <c r="C87" s="429"/>
      <c r="D87" s="429"/>
      <c r="E87" s="387"/>
      <c r="F87" s="387"/>
      <c r="G87" s="387"/>
      <c r="H87" s="523"/>
    </row>
    <row r="88" spans="1:8" ht="73.2" customHeight="1" x14ac:dyDescent="0.25">
      <c r="A88" s="251"/>
      <c r="B88" s="382"/>
      <c r="C88" s="829" t="s">
        <v>302</v>
      </c>
      <c r="D88" s="829"/>
      <c r="E88" s="831" t="str">
        <f>IF('A. Kohde- ja asiakirjatiedot'!$D$163="","",'A. Kohde- ja asiakirjatiedot'!$D$163)</f>
        <v>Vesikaton muovinen valokateprofiili on sortunut ja korvattu pellillä. Valokatteisia ikkunoita on ollut monessa kohtaa. Ne on korvattu vanhalla pellillä, joka on irroitettu lappeesta n. 50 m² alueelta. Myös neljä hattuortta on uusittu, koska vuonna 2011-2012 runsas kinostunut lumi rikkoi ne. Tälle aluelle on ostettu uusi pelti, joka erottuu vesikatolla ja rakennuksen sisällä. Korjaustyöt toteutti XX Oy</v>
      </c>
      <c r="F88" s="831"/>
      <c r="G88" s="831"/>
      <c r="H88" s="523"/>
    </row>
    <row r="89" spans="1:8" x14ac:dyDescent="0.25">
      <c r="A89" s="251"/>
      <c r="B89" s="398" t="s">
        <v>111</v>
      </c>
      <c r="C89" s="424"/>
      <c r="D89" s="254"/>
      <c r="E89" s="399"/>
      <c r="F89" s="399"/>
      <c r="G89" s="399"/>
      <c r="H89" s="523"/>
    </row>
    <row r="90" spans="1:8" x14ac:dyDescent="0.25">
      <c r="A90" s="251"/>
      <c r="B90" s="382"/>
      <c r="C90" s="428" t="s">
        <v>86</v>
      </c>
      <c r="D90" s="418"/>
      <c r="E90" s="399"/>
      <c r="F90" s="399"/>
      <c r="G90" s="399"/>
      <c r="H90" s="523"/>
    </row>
    <row r="91" spans="1:8" ht="24.75" customHeight="1" x14ac:dyDescent="0.25">
      <c r="A91" s="251"/>
      <c r="B91" s="382"/>
      <c r="C91" s="829" t="s">
        <v>112</v>
      </c>
      <c r="D91" s="829"/>
      <c r="E91" s="831" t="str">
        <f>IF('A. Kohde- ja asiakirjatiedot'!$D$137="","",'A. Kohde- ja asiakirjatiedot'!$D$137)</f>
        <v>On, saatua omistajalta</v>
      </c>
      <c r="F91" s="831"/>
      <c r="G91" s="831"/>
      <c r="H91" s="523"/>
    </row>
    <row r="92" spans="1:8" ht="3" customHeight="1" x14ac:dyDescent="0.25">
      <c r="A92" s="251"/>
      <c r="B92" s="382"/>
      <c r="C92" s="255"/>
      <c r="D92" s="255"/>
      <c r="E92" s="387"/>
      <c r="F92" s="387"/>
      <c r="G92" s="387"/>
      <c r="H92" s="523"/>
    </row>
    <row r="93" spans="1:8" ht="24.75" customHeight="1" x14ac:dyDescent="0.25">
      <c r="A93" s="251"/>
      <c r="B93" s="382"/>
      <c r="C93" s="829" t="s">
        <v>113</v>
      </c>
      <c r="D93" s="829"/>
      <c r="E93" s="831" t="str">
        <f>IF('A. Kohde- ja asiakirjatiedot'!$D$139="","",'A. Kohde- ja asiakirjatiedot'!$D$139)</f>
        <v>On, saatu omistajalta</v>
      </c>
      <c r="F93" s="831"/>
      <c r="G93" s="831"/>
      <c r="H93" s="523"/>
    </row>
    <row r="94" spans="1:8" ht="3" customHeight="1" x14ac:dyDescent="0.25">
      <c r="A94" s="251"/>
      <c r="B94" s="382"/>
      <c r="C94" s="255"/>
      <c r="D94" s="255"/>
      <c r="E94" s="387"/>
      <c r="F94" s="387"/>
      <c r="G94" s="387"/>
      <c r="H94" s="523"/>
    </row>
    <row r="95" spans="1:8" ht="24.75" customHeight="1" x14ac:dyDescent="0.25">
      <c r="A95" s="251"/>
      <c r="B95" s="382"/>
      <c r="C95" s="829" t="s">
        <v>114</v>
      </c>
      <c r="D95" s="829"/>
      <c r="E95" s="831" t="str">
        <f>IF('A. Kohde- ja asiakirjatiedot'!$D$141="","",'A. Kohde- ja asiakirjatiedot'!$D$141)</f>
        <v>Ei saatavilla</v>
      </c>
      <c r="F95" s="831"/>
      <c r="G95" s="831"/>
      <c r="H95" s="523"/>
    </row>
    <row r="96" spans="1:8" s="136" customFormat="1" x14ac:dyDescent="0.25">
      <c r="A96" s="252"/>
      <c r="B96" s="384"/>
      <c r="C96" s="255"/>
      <c r="D96" s="255"/>
      <c r="E96" s="399"/>
      <c r="F96" s="399"/>
      <c r="G96" s="399"/>
      <c r="H96" s="523"/>
    </row>
    <row r="97" spans="1:8" s="136" customFormat="1" x14ac:dyDescent="0.25">
      <c r="A97" s="252"/>
      <c r="B97" s="384"/>
      <c r="C97" s="835" t="s">
        <v>87</v>
      </c>
      <c r="D97" s="835"/>
      <c r="E97" s="399"/>
      <c r="F97" s="399"/>
      <c r="G97" s="399"/>
      <c r="H97" s="523"/>
    </row>
    <row r="98" spans="1:8" ht="42" customHeight="1" x14ac:dyDescent="0.25">
      <c r="A98" s="251"/>
      <c r="B98" s="382"/>
      <c r="C98" s="829" t="s">
        <v>115</v>
      </c>
      <c r="D98" s="829"/>
      <c r="E98" s="831" t="str">
        <f>IF('A. Kohde- ja asiakirjatiedot'!$D$144="","",'A. Kohde- ja asiakirjatiedot'!$D$144)</f>
        <v>On suurimmaksi osaksi, saatu rak.suunnittelijalta</v>
      </c>
      <c r="F98" s="831"/>
      <c r="G98" s="831"/>
      <c r="H98" s="523"/>
    </row>
    <row r="99" spans="1:8" ht="3" customHeight="1" x14ac:dyDescent="0.25">
      <c r="A99" s="251"/>
      <c r="B99" s="382"/>
      <c r="C99" s="255"/>
      <c r="D99" s="255"/>
      <c r="E99" s="387"/>
      <c r="F99" s="387"/>
      <c r="G99" s="387"/>
      <c r="H99" s="523"/>
    </row>
    <row r="100" spans="1:8" ht="39" customHeight="1" x14ac:dyDescent="0.25">
      <c r="A100" s="251"/>
      <c r="B100" s="382"/>
      <c r="C100" s="829" t="s">
        <v>116</v>
      </c>
      <c r="D100" s="829"/>
      <c r="E100" s="831" t="str">
        <f>IF('A. Kohde- ja asiakirjatiedot'!$D$146="","",'A. Kohde- ja asiakirjatiedot'!$D$146)</f>
        <v>On suurimmaksi osaksi, saatu rak.suunnittelijalta</v>
      </c>
      <c r="F100" s="831"/>
      <c r="G100" s="831"/>
      <c r="H100" s="523"/>
    </row>
    <row r="101" spans="1:8" ht="3" customHeight="1" x14ac:dyDescent="0.25">
      <c r="A101" s="251"/>
      <c r="B101" s="382"/>
      <c r="C101" s="255"/>
      <c r="D101" s="255"/>
      <c r="E101" s="387"/>
      <c r="F101" s="387"/>
      <c r="G101" s="387"/>
      <c r="H101" s="523"/>
    </row>
    <row r="102" spans="1:8" ht="24.75" customHeight="1" x14ac:dyDescent="0.25">
      <c r="A102" s="251"/>
      <c r="B102" s="382"/>
      <c r="C102" s="829" t="s">
        <v>117</v>
      </c>
      <c r="D102" s="829"/>
      <c r="E102" s="831" t="str">
        <f>IF('A. Kohde- ja asiakirjatiedot'!$D$148="","",'A. Kohde- ja asiakirjatiedot'!$D$148)</f>
        <v>Ei saatavilla</v>
      </c>
      <c r="F102" s="831"/>
      <c r="G102" s="831"/>
      <c r="H102" s="523"/>
    </row>
    <row r="103" spans="1:8" ht="3" customHeight="1" x14ac:dyDescent="0.25">
      <c r="A103" s="251"/>
      <c r="B103" s="382"/>
      <c r="C103" s="255"/>
      <c r="D103" s="255"/>
      <c r="E103" s="387"/>
      <c r="F103" s="387"/>
      <c r="G103" s="387"/>
      <c r="H103" s="523"/>
    </row>
    <row r="104" spans="1:8" ht="31.2" customHeight="1" x14ac:dyDescent="0.25">
      <c r="A104" s="251"/>
      <c r="B104" s="382"/>
      <c r="C104" s="829" t="s">
        <v>118</v>
      </c>
      <c r="D104" s="829"/>
      <c r="E104" s="831" t="str">
        <f>IF('A. Kohde- ja asiakirjatiedot'!$D$150="","",'A. Kohde- ja asiakirjatiedot'!$D$150)</f>
        <v>Ei saatavilla</v>
      </c>
      <c r="F104" s="831"/>
      <c r="G104" s="831"/>
      <c r="H104" s="523"/>
    </row>
    <row r="105" spans="1:8" ht="3" customHeight="1" x14ac:dyDescent="0.25">
      <c r="A105" s="251"/>
      <c r="B105" s="382"/>
      <c r="C105" s="255"/>
      <c r="D105" s="255"/>
      <c r="E105" s="387"/>
      <c r="F105" s="387"/>
      <c r="G105" s="387"/>
      <c r="H105" s="523"/>
    </row>
    <row r="106" spans="1:8" ht="24.75" customHeight="1" x14ac:dyDescent="0.25">
      <c r="A106" s="251"/>
      <c r="B106" s="382"/>
      <c r="C106" s="829" t="s">
        <v>119</v>
      </c>
      <c r="D106" s="829"/>
      <c r="E106" s="831" t="str">
        <f>IF('A. Kohde- ja asiakirjatiedot'!$D$152="","",'A. Kohde- ja asiakirjatiedot'!$D$152)</f>
        <v>Ei ollut erityismenettelyä</v>
      </c>
      <c r="F106" s="831"/>
      <c r="G106" s="831"/>
      <c r="H106" s="523"/>
    </row>
    <row r="107" spans="1:8" ht="3" customHeight="1" x14ac:dyDescent="0.25">
      <c r="A107" s="251"/>
      <c r="B107" s="382"/>
      <c r="C107" s="255"/>
      <c r="D107" s="255"/>
      <c r="E107" s="387"/>
      <c r="F107" s="387"/>
      <c r="G107" s="387"/>
      <c r="H107" s="523"/>
    </row>
    <row r="108" spans="1:8" ht="3" customHeight="1" x14ac:dyDescent="0.25">
      <c r="A108" s="251"/>
      <c r="B108" s="382"/>
      <c r="C108" s="255"/>
      <c r="D108" s="255"/>
      <c r="E108" s="387"/>
      <c r="F108" s="387"/>
      <c r="G108" s="387"/>
      <c r="H108" s="523"/>
    </row>
    <row r="109" spans="1:8" ht="55.2" customHeight="1" x14ac:dyDescent="0.25">
      <c r="A109" s="251"/>
      <c r="B109" s="382"/>
      <c r="C109" s="829" t="s">
        <v>88</v>
      </c>
      <c r="D109" s="829"/>
      <c r="E109" s="831" t="str">
        <f>IF('A. Kohde- ja asiakirjatiedot'!$D$155="","",'A. Kohde- ja asiakirjatiedot'!$D$155)</f>
        <v>Ei saatavilla</v>
      </c>
      <c r="F109" s="831"/>
      <c r="G109" s="831"/>
      <c r="H109" s="523"/>
    </row>
    <row r="110" spans="1:8" ht="3" customHeight="1" x14ac:dyDescent="0.25">
      <c r="A110" s="251"/>
      <c r="B110" s="382"/>
      <c r="C110" s="255"/>
      <c r="D110" s="255"/>
      <c r="E110" s="387"/>
      <c r="F110" s="387"/>
      <c r="G110" s="387"/>
      <c r="H110" s="523"/>
    </row>
    <row r="111" spans="1:8" ht="62.7" customHeight="1" x14ac:dyDescent="0.25">
      <c r="A111" s="251"/>
      <c r="B111" s="382"/>
      <c r="C111" s="829" t="s">
        <v>89</v>
      </c>
      <c r="D111" s="829"/>
      <c r="E111" s="831" t="str">
        <f>IF('A. Kohde- ja asiakirjatiedot'!$D$157="","",'A. Kohde- ja asiakirjatiedot'!$D$157)</f>
        <v>Ei saatavilla</v>
      </c>
      <c r="F111" s="831"/>
      <c r="G111" s="831"/>
      <c r="H111" s="523"/>
    </row>
    <row r="112" spans="1:8" ht="3" customHeight="1" x14ac:dyDescent="0.25">
      <c r="A112" s="251"/>
      <c r="B112" s="382"/>
      <c r="C112" s="255"/>
      <c r="D112" s="255"/>
      <c r="E112" s="387"/>
      <c r="F112" s="387"/>
      <c r="G112" s="387"/>
      <c r="H112" s="523"/>
    </row>
    <row r="113" spans="1:8" ht="24.75" customHeight="1" x14ac:dyDescent="0.25">
      <c r="A113" s="251"/>
      <c r="B113" s="382"/>
      <c r="C113" s="829" t="s">
        <v>90</v>
      </c>
      <c r="D113" s="829"/>
      <c r="E113" s="831" t="str">
        <f>IF('A. Kohde- ja asiakirjatiedot'!$D$159="","",'A. Kohde- ja asiakirjatiedot'!$D$159)</f>
        <v>Ei saatavilla</v>
      </c>
      <c r="F113" s="831"/>
      <c r="G113" s="831"/>
      <c r="H113" s="523"/>
    </row>
    <row r="114" spans="1:8" ht="3" customHeight="1" x14ac:dyDescent="0.25">
      <c r="A114" s="251"/>
      <c r="B114" s="382"/>
      <c r="C114" s="255"/>
      <c r="D114" s="255"/>
      <c r="E114" s="387"/>
      <c r="F114" s="387"/>
      <c r="G114" s="387"/>
      <c r="H114" s="523"/>
    </row>
    <row r="115" spans="1:8" ht="24.75" customHeight="1" x14ac:dyDescent="0.25">
      <c r="A115" s="251"/>
      <c r="B115" s="382"/>
      <c r="C115" s="829" t="s">
        <v>91</v>
      </c>
      <c r="D115" s="829"/>
      <c r="E115" s="831" t="str">
        <f>IF('A. Kohde- ja asiakirjatiedot'!$D$161="","",'A. Kohde- ja asiakirjatiedot'!$D$161)</f>
        <v/>
      </c>
      <c r="F115" s="831"/>
      <c r="G115" s="831"/>
      <c r="H115" s="523"/>
    </row>
    <row r="116" spans="1:8" x14ac:dyDescent="0.25">
      <c r="A116" s="251"/>
      <c r="B116" s="382"/>
      <c r="C116" s="400"/>
      <c r="D116" s="400"/>
      <c r="E116" s="400"/>
      <c r="F116" s="400"/>
      <c r="G116" s="400"/>
      <c r="H116" s="523"/>
    </row>
    <row r="117" spans="1:8" x14ac:dyDescent="0.25">
      <c r="B117" s="401"/>
      <c r="C117" s="402"/>
      <c r="D117" s="402"/>
      <c r="E117" s="402"/>
      <c r="F117" s="402"/>
      <c r="G117" s="402"/>
      <c r="H117" s="522"/>
    </row>
    <row r="118" spans="1:8" ht="17.399999999999999" x14ac:dyDescent="0.3">
      <c r="B118" s="499" t="s">
        <v>277</v>
      </c>
      <c r="C118" s="502"/>
      <c r="D118" s="502"/>
      <c r="E118" s="502"/>
      <c r="F118" s="502"/>
      <c r="G118" s="502"/>
      <c r="H118" s="503"/>
    </row>
    <row r="119" spans="1:8" s="251" customFormat="1" ht="13.2" x14ac:dyDescent="0.25">
      <c r="B119" s="382"/>
      <c r="C119" s="400"/>
      <c r="D119" s="400"/>
      <c r="E119" s="400"/>
      <c r="F119" s="400"/>
      <c r="G119" s="400"/>
      <c r="H119" s="523"/>
    </row>
    <row r="120" spans="1:8" s="251" customFormat="1" ht="13.2" x14ac:dyDescent="0.25">
      <c r="B120" s="382"/>
      <c r="C120" s="400"/>
      <c r="D120" s="400"/>
      <c r="E120" s="400"/>
      <c r="F120" s="400"/>
      <c r="G120" s="400"/>
      <c r="H120" s="523"/>
    </row>
    <row r="121" spans="1:8" s="251" customFormat="1" ht="13.2" x14ac:dyDescent="0.25">
      <c r="B121" s="382"/>
      <c r="C121" s="405" t="s">
        <v>98</v>
      </c>
      <c r="D121" s="405"/>
      <c r="E121" s="400"/>
      <c r="F121" s="400"/>
      <c r="G121" s="400"/>
      <c r="H121" s="523"/>
    </row>
    <row r="122" spans="1:8" s="251" customFormat="1" ht="13.2" x14ac:dyDescent="0.25">
      <c r="B122" s="382"/>
      <c r="C122" s="832" t="s">
        <v>2</v>
      </c>
      <c r="D122" s="832"/>
      <c r="E122" s="387" t="str">
        <f>IF('A. Kohde- ja asiakirjatiedot'!$D$35="","",'A. Kohde- ja asiakirjatiedot'!$D$35)</f>
        <v>NNN</v>
      </c>
      <c r="F122" s="387" t="str">
        <f>IF('A. Kohde- ja asiakirjatiedot'!$D$44="","",'A. Kohde- ja asiakirjatiedot'!$D$44)</f>
        <v>MMM</v>
      </c>
      <c r="G122" s="518"/>
      <c r="H122" s="525"/>
    </row>
    <row r="123" spans="1:8" s="251" customFormat="1" ht="13.2" x14ac:dyDescent="0.25">
      <c r="B123" s="382"/>
      <c r="C123" s="832" t="s">
        <v>3</v>
      </c>
      <c r="D123" s="832"/>
      <c r="E123" s="387" t="str">
        <f>IF('A. Kohde- ja asiakirjatiedot'!$D$36="","",'A. Kohde- ja asiakirjatiedot'!$D$36)</f>
        <v>Ins.tsto AAA</v>
      </c>
      <c r="F123" s="387" t="str">
        <f>IF('A. Kohde- ja asiakirjatiedot'!$D$45="","",'A. Kohde- ja asiakirjatiedot'!$D$45)</f>
        <v>Ins.tsto AAA</v>
      </c>
      <c r="G123" s="518"/>
      <c r="H123" s="523"/>
    </row>
    <row r="124" spans="1:8" s="251" customFormat="1" ht="13.2" x14ac:dyDescent="0.25">
      <c r="B124" s="382"/>
      <c r="C124" s="430" t="s">
        <v>192</v>
      </c>
      <c r="D124" s="414"/>
      <c r="E124" s="387" t="str">
        <f>IF('A. Kohde- ja asiakirjatiedot'!$D$37="","",'A. Kohde- ja asiakirjatiedot'!$D$37)</f>
        <v>Erityisasiantuntija</v>
      </c>
      <c r="F124" s="387" t="str">
        <f>IF('A. Kohde- ja asiakirjatiedot'!$D$46="","",'A. Kohde- ja asiakirjatiedot'!$D$46)</f>
        <v>Rakennesuunnittelija</v>
      </c>
      <c r="G124" s="518"/>
      <c r="H124" s="523"/>
    </row>
    <row r="125" spans="1:8" s="251" customFormat="1" ht="13.2" x14ac:dyDescent="0.25">
      <c r="B125" s="382"/>
      <c r="C125" s="832" t="s">
        <v>4</v>
      </c>
      <c r="D125" s="832"/>
      <c r="E125" s="387" t="str">
        <f>IF('A. Kohde- ja asiakirjatiedot'!$D$38="","",'A. Kohde- ja asiakirjatiedot'!$D$38)</f>
        <v>Rakennekatu 17, 00000 Yläkunta</v>
      </c>
      <c r="F125" s="387" t="str">
        <f>IF('A. Kohde- ja asiakirjatiedot'!$D$47="","",'A. Kohde- ja asiakirjatiedot'!$D$47)</f>
        <v>Rakennekatu 17, 00000 Yläkunta</v>
      </c>
      <c r="G125" s="518"/>
      <c r="H125" s="523"/>
    </row>
    <row r="126" spans="1:8" s="251" customFormat="1" ht="14.25" customHeight="1" x14ac:dyDescent="0.25">
      <c r="B126" s="382"/>
      <c r="C126" s="345" t="s">
        <v>210</v>
      </c>
      <c r="D126" s="345"/>
      <c r="E126" s="387" t="str">
        <f>IF('A. Kohde- ja asiakirjatiedot'!$D39="","",'A. Kohde- ja asiakirjatiedot'!$D39)</f>
        <v>0207 1111 111</v>
      </c>
      <c r="F126" s="387" t="str">
        <f>IF('A. Kohde- ja asiakirjatiedot'!$D48="","",'A. Kohde- ja asiakirjatiedot'!$D48)</f>
        <v>0207 1111 112</v>
      </c>
      <c r="G126" s="518"/>
      <c r="H126" s="523"/>
    </row>
    <row r="127" spans="1:8" s="251" customFormat="1" ht="13.2" x14ac:dyDescent="0.25">
      <c r="B127" s="382"/>
      <c r="C127" s="345" t="s">
        <v>211</v>
      </c>
      <c r="D127" s="345"/>
      <c r="E127" s="387" t="str">
        <f>IF('A. Kohde- ja asiakirjatiedot'!$D40="","",'A. Kohde- ja asiakirjatiedot'!$D40)</f>
        <v>nnn@aaa.fi</v>
      </c>
      <c r="F127" s="387" t="str">
        <f>IF('A. Kohde- ja asiakirjatiedot'!$D49="","",'A. Kohde- ja asiakirjatiedot'!$D49)</f>
        <v>nnn@aaa.fi</v>
      </c>
      <c r="G127" s="518"/>
      <c r="H127" s="523"/>
    </row>
    <row r="128" spans="1:8" s="251" customFormat="1" ht="14.25" customHeight="1" x14ac:dyDescent="0.25">
      <c r="B128" s="382"/>
      <c r="C128" s="345" t="s">
        <v>92</v>
      </c>
      <c r="D128" s="345"/>
      <c r="E128" s="387" t="str">
        <f>IF('A. Kohde- ja asiakirjatiedot'!$D41="","",'A. Kohde- ja asiakirjatiedot'!$D41)</f>
        <v>DI / FISE Betoni.rakenteiden suunnittelija AA</v>
      </c>
      <c r="F128" s="387" t="str">
        <f>IF('A. Kohde- ja asiakirjatiedot'!$D50="","",'A. Kohde- ja asiakirjatiedot'!$D50)</f>
        <v>RI / FISE Teräsrakenteiden suunnittelija AA</v>
      </c>
      <c r="G128" s="518"/>
      <c r="H128" s="523"/>
    </row>
    <row r="129" spans="2:8" s="251" customFormat="1" ht="27" customHeight="1" x14ac:dyDescent="0.25">
      <c r="B129" s="382"/>
      <c r="C129" s="345" t="s">
        <v>281</v>
      </c>
      <c r="D129" s="345"/>
      <c r="E129" s="387" t="str">
        <f>IF('A. Kohde- ja asiakirjatiedot'!$D42="","",'A. Kohde- ja asiakirjatiedot'!$D42)</f>
        <v>Vastaava tarkastaja, yleistarkastus</v>
      </c>
      <c r="F129" s="387" t="str">
        <f>IF('A. Kohde- ja asiakirjatiedot'!$D51="","",'A. Kohde- ja asiakirjatiedot'!$D51)</f>
        <v>Teräsrakenteiden tarkastus</v>
      </c>
      <c r="G129" s="518"/>
      <c r="H129" s="523"/>
    </row>
    <row r="130" spans="2:8" s="251" customFormat="1" ht="13.2" x14ac:dyDescent="0.25">
      <c r="B130" s="382"/>
      <c r="C130" s="400"/>
      <c r="D130" s="400"/>
      <c r="E130" s="400"/>
      <c r="F130" s="400"/>
      <c r="G130" s="400"/>
      <c r="H130" s="523"/>
    </row>
    <row r="131" spans="2:8" s="251" customFormat="1" ht="13.2" x14ac:dyDescent="0.25">
      <c r="B131" s="382"/>
      <c r="C131" s="338" t="s">
        <v>120</v>
      </c>
      <c r="D131" s="400"/>
      <c r="E131" s="837" t="s">
        <v>284</v>
      </c>
      <c r="F131" s="838"/>
      <c r="G131" s="838"/>
      <c r="H131" s="525"/>
    </row>
    <row r="132" spans="2:8" s="252" customFormat="1" ht="13.2" x14ac:dyDescent="0.25">
      <c r="B132" s="384"/>
      <c r="C132" s="406"/>
      <c r="D132" s="406"/>
      <c r="E132" s="394"/>
      <c r="F132" s="394"/>
      <c r="G132" s="394"/>
      <c r="H132" s="523"/>
    </row>
    <row r="133" spans="2:8" s="251" customFormat="1" ht="12.45" customHeight="1" x14ac:dyDescent="0.25">
      <c r="B133" s="382"/>
      <c r="C133" s="400" t="s">
        <v>285</v>
      </c>
      <c r="D133" s="400"/>
      <c r="E133" s="400"/>
      <c r="F133" s="400"/>
      <c r="G133" s="400"/>
      <c r="H133" s="523"/>
    </row>
    <row r="134" spans="2:8" s="257" customFormat="1" ht="12.45" customHeight="1" x14ac:dyDescent="0.25">
      <c r="B134" s="407"/>
      <c r="C134" s="254" t="s">
        <v>181</v>
      </c>
      <c r="D134" s="255"/>
      <c r="E134" s="826" t="s">
        <v>264</v>
      </c>
      <c r="F134" s="826"/>
      <c r="G134" s="258"/>
      <c r="H134" s="527"/>
    </row>
    <row r="135" spans="2:8" s="257" customFormat="1" ht="12.45" customHeight="1" x14ac:dyDescent="0.25">
      <c r="B135" s="407"/>
      <c r="C135" s="254" t="s">
        <v>64</v>
      </c>
      <c r="D135" s="256"/>
      <c r="E135" s="829" t="s">
        <v>512</v>
      </c>
      <c r="F135" s="829"/>
      <c r="G135" s="259"/>
      <c r="H135" s="527"/>
    </row>
    <row r="136" spans="2:8" s="257" customFormat="1" ht="12.45" customHeight="1" x14ac:dyDescent="0.25">
      <c r="B136" s="407"/>
      <c r="C136" s="254" t="s">
        <v>173</v>
      </c>
      <c r="D136" s="256"/>
      <c r="E136" s="829" t="s">
        <v>513</v>
      </c>
      <c r="F136" s="829"/>
      <c r="G136" s="259"/>
      <c r="H136" s="527"/>
    </row>
    <row r="137" spans="2:8" s="257" customFormat="1" ht="12.45" customHeight="1" x14ac:dyDescent="0.25">
      <c r="B137" s="407"/>
      <c r="C137" s="254" t="s">
        <v>65</v>
      </c>
      <c r="D137" s="256"/>
      <c r="E137" s="829" t="s">
        <v>514</v>
      </c>
      <c r="F137" s="829"/>
      <c r="G137" s="259"/>
      <c r="H137" s="527"/>
    </row>
    <row r="138" spans="2:8" s="257" customFormat="1" ht="12.45" customHeight="1" x14ac:dyDescent="0.25">
      <c r="B138" s="407"/>
      <c r="C138" s="254" t="s">
        <v>182</v>
      </c>
      <c r="D138" s="256"/>
      <c r="E138" s="829" t="s">
        <v>179</v>
      </c>
      <c r="F138" s="829"/>
      <c r="G138" s="259"/>
      <c r="H138" s="527"/>
    </row>
    <row r="139" spans="2:8" s="257" customFormat="1" ht="12.45" customHeight="1" x14ac:dyDescent="0.25">
      <c r="B139" s="407"/>
      <c r="C139" s="254" t="s">
        <v>183</v>
      </c>
      <c r="D139" s="256"/>
      <c r="E139" s="829" t="s">
        <v>515</v>
      </c>
      <c r="F139" s="829"/>
      <c r="G139" s="259"/>
      <c r="H139" s="527"/>
    </row>
    <row r="140" spans="2:8" s="257" customFormat="1" ht="12.45" customHeight="1" x14ac:dyDescent="0.25">
      <c r="B140" s="407"/>
      <c r="C140" s="254" t="s">
        <v>184</v>
      </c>
      <c r="D140" s="255"/>
      <c r="E140" s="826" t="s">
        <v>185</v>
      </c>
      <c r="F140" s="826"/>
      <c r="G140" s="258"/>
      <c r="H140" s="527"/>
    </row>
    <row r="141" spans="2:8" ht="48.45" customHeight="1" x14ac:dyDescent="0.25">
      <c r="B141" s="408"/>
      <c r="C141" s="409"/>
      <c r="D141" s="409"/>
      <c r="E141" s="410"/>
      <c r="F141" s="410"/>
      <c r="G141" s="420"/>
      <c r="H141" s="522"/>
    </row>
    <row r="142" spans="2:8" ht="20.399999999999999" x14ac:dyDescent="0.25">
      <c r="B142" s="759"/>
      <c r="C142" s="760" t="s">
        <v>8</v>
      </c>
      <c r="D142" s="761" t="s">
        <v>164</v>
      </c>
      <c r="E142" s="761" t="s">
        <v>19</v>
      </c>
      <c r="F142" s="761" t="s">
        <v>20</v>
      </c>
      <c r="G142" s="772" t="s">
        <v>22</v>
      </c>
      <c r="H142" s="762" t="s">
        <v>199</v>
      </c>
    </row>
    <row r="143" spans="2:8" x14ac:dyDescent="0.25">
      <c r="B143" s="408"/>
      <c r="C143" s="554"/>
      <c r="D143" s="554"/>
      <c r="E143" s="554"/>
      <c r="F143" s="554"/>
      <c r="G143" s="554"/>
      <c r="H143" s="554"/>
    </row>
    <row r="144" spans="2:8" ht="34.200000000000003" customHeight="1" x14ac:dyDescent="0.25">
      <c r="B144" s="408"/>
      <c r="C144" s="517" t="s">
        <v>181</v>
      </c>
      <c r="D144" s="431">
        <f>IF('B. Tarkastukset (lom)'!C41="","",'B. Tarkastukset (lom)'!C41)</f>
        <v>41814</v>
      </c>
      <c r="E144" s="432" t="str">
        <f>IF('B. Tarkastukset (lom)'!D41="","",'B. Tarkastukset (lom)'!D41)</f>
        <v>A Rakennelaskelmien laajuus ja taso</v>
      </c>
      <c r="F144" s="432" t="str">
        <f>IF('B. Tarkastukset (lom)'!G41="","",'B. Tarkastukset (lom)'!G41)</f>
        <v>Tavanomaiset, osittain puuttuvat</v>
      </c>
      <c r="G144" s="432" t="str">
        <f>IF('B. Tarkastukset (lom)'!H41="","",'B. Tarkastukset (lom)'!H41)</f>
        <v/>
      </c>
      <c r="H144" s="432" t="str">
        <f>IF('B. Tarkastukset (lom)'!I41="","",'B. Tarkastukset (lom)'!I41)</f>
        <v/>
      </c>
    </row>
    <row r="145" spans="2:9" ht="34.200000000000003" customHeight="1" x14ac:dyDescent="0.25">
      <c r="B145" s="408"/>
      <c r="C145" s="517" t="s">
        <v>181</v>
      </c>
      <c r="D145" s="431">
        <f>IF('B. Tarkastukset (lom)'!C42="","",'B. Tarkastukset (lom)'!C42)</f>
        <v>41814</v>
      </c>
      <c r="E145" s="432" t="str">
        <f>IF('B. Tarkastukset (lom)'!D42="","",'B. Tarkastukset (lom)'!D42)</f>
        <v>A Rakennepiirustusten ja selostusten laajuus ja taso</v>
      </c>
      <c r="F145" s="432" t="str">
        <f>IF('B. Tarkastukset (lom)'!G42="","",'B. Tarkastukset (lom)'!G42)</f>
        <v>Pääosin löytyvät</v>
      </c>
      <c r="G145" s="432" t="str">
        <f>IF('B. Tarkastukset (lom)'!H42="","",'B. Tarkastukset (lom)'!H42)</f>
        <v/>
      </c>
      <c r="H145" s="432" t="str">
        <f>IF('B. Tarkastukset (lom)'!I42="","",'B. Tarkastukset (lom)'!I42)</f>
        <v/>
      </c>
    </row>
    <row r="146" spans="2:9" ht="34.200000000000003" customHeight="1" x14ac:dyDescent="0.25">
      <c r="B146" s="408"/>
      <c r="C146" s="517" t="s">
        <v>181</v>
      </c>
      <c r="D146" s="431">
        <f>IF('B. Tarkastukset (lom)'!C43="","",'B. Tarkastukset (lom)'!C43)</f>
        <v>41814</v>
      </c>
      <c r="E146" s="432" t="str">
        <f>IF('B. Tarkastukset (lom)'!D43="","",'B. Tarkastukset (lom)'!D43)</f>
        <v>A Selvitetään rakennuksen suunnitteluluokitukset ja niiden riitävyys</v>
      </c>
      <c r="F146" s="432" t="str">
        <f>IF('B. Tarkastukset (lom)'!G43="","",'B. Tarkastukset (lom)'!G43)</f>
        <v>Normaalit luokat</v>
      </c>
      <c r="G146" s="432" t="str">
        <f>IF('B. Tarkastukset (lom)'!H43="","",'B. Tarkastukset (lom)'!H43)</f>
        <v/>
      </c>
      <c r="H146" s="432" t="str">
        <f>IF('B. Tarkastukset (lom)'!I43="","",'B. Tarkastukset (lom)'!I43)</f>
        <v/>
      </c>
    </row>
    <row r="147" spans="2:9" ht="34.200000000000003" customHeight="1" x14ac:dyDescent="0.25">
      <c r="B147" s="408"/>
      <c r="C147" s="517" t="s">
        <v>181</v>
      </c>
      <c r="D147" s="431">
        <f>IF('B. Tarkastukset (lom)'!C44="","",'B. Tarkastukset (lom)'!C44)</f>
        <v>41814</v>
      </c>
      <c r="E147" s="432" t="str">
        <f>IF('B. Tarkastukset (lom)'!D44="","",'B. Tarkastukset (lom)'!D44)</f>
        <v xml:space="preserve">A Selvitetään käytettyjen luonnon- ja hyötykuormien riittävyys sekä mitoituksessa käytetyt kuormien yhdistelyt </v>
      </c>
      <c r="F147" s="432" t="str">
        <f>IF('B. Tarkastukset (lom)'!G44="","",'B. Tarkastukset (lom)'!G44)</f>
        <v>Tarkistettu, ok</v>
      </c>
      <c r="G147" s="432" t="str">
        <f>IF('B. Tarkastukset (lom)'!H44="","",'B. Tarkastukset (lom)'!H44)</f>
        <v/>
      </c>
      <c r="H147" s="432" t="str">
        <f>IF('B. Tarkastukset (lom)'!I44="","",'B. Tarkastukset (lom)'!I44)</f>
        <v/>
      </c>
      <c r="I147" s="137"/>
    </row>
    <row r="148" spans="2:9" ht="45.6" customHeight="1" x14ac:dyDescent="0.25">
      <c r="B148" s="408"/>
      <c r="C148" s="517" t="s">
        <v>181</v>
      </c>
      <c r="D148" s="431">
        <f>IF('B. Tarkastukset (lom)'!C45="","",'B. Tarkastukset (lom)'!C45)</f>
        <v>41815</v>
      </c>
      <c r="E148" s="432" t="str">
        <f>IF('B. Tarkastukset (lom)'!D45="","",'B. Tarkastukset (lom)'!D45)</f>
        <v>A Selvitetään rungon rakennemalli ja primäärit kantavat pysty- ja vaakarakenteet sekä arvioidaan niiden toimivuus</v>
      </c>
      <c r="F148" s="432" t="str">
        <f>IF('B. Tarkastukset (lom)'!G45="","",'B. Tarkastukset (lom)'!G45)</f>
        <v>Tarksistettu, ok. Lattian alla pitäisi olla pilareita sitoavt vetotangot.Tarkistetaan kohteessa</v>
      </c>
      <c r="G148" s="432" t="str">
        <f>IF('B. Tarkastukset (lom)'!H45="","",'B. Tarkastukset (lom)'!H45)</f>
        <v/>
      </c>
      <c r="H148" s="432" t="str">
        <f>IF('B. Tarkastukset (lom)'!I45="","",'B. Tarkastukset (lom)'!I45)</f>
        <v/>
      </c>
    </row>
    <row r="149" spans="2:9" ht="46.95" customHeight="1" x14ac:dyDescent="0.25">
      <c r="B149" s="408"/>
      <c r="C149" s="517" t="s">
        <v>181</v>
      </c>
      <c r="D149" s="431" t="str">
        <f>IF('B. Tarkastukset (lom)'!C46="","",'B. Tarkastukset (lom)'!C46)</f>
        <v>24.6.2014 /
13.8.2014</v>
      </c>
      <c r="E149" s="432" t="str">
        <f>IF('B. Tarkastukset (lom)'!D46="","",'B. Tarkastukset (lom)'!D46)</f>
        <v>A Selvitetään rakennuksen stabiliteetista vastaavat rakenneosat (vaak- ja pystysuunnassa) ja arvioidaan niiden toimivuus</v>
      </c>
      <c r="F149" s="432" t="str">
        <f>IF('B. Tarkastukset (lom)'!G46="","",'B. Tarkastukset (lom)'!G46)</f>
        <v>Tarvaittavat rakenteet esitetty piirustuksissa</v>
      </c>
      <c r="G149" s="432" t="str">
        <f>IF('B. Tarkastukset (lom)'!H46="","",'B. Tarkastukset (lom)'!H46)</f>
        <v/>
      </c>
      <c r="H149" s="432" t="str">
        <f>IF('B. Tarkastukset (lom)'!I46="","",'B. Tarkastukset (lom)'!I46)</f>
        <v/>
      </c>
    </row>
    <row r="150" spans="2:9" ht="34.200000000000003" customHeight="1" x14ac:dyDescent="0.25">
      <c r="B150" s="408"/>
      <c r="C150" s="517" t="s">
        <v>181</v>
      </c>
      <c r="D150" s="431">
        <f>IF('B. Tarkastukset (lom)'!C47="","",'B. Tarkastukset (lom)'!C47)</f>
        <v>41814</v>
      </c>
      <c r="E150" s="432" t="str">
        <f>IF('B. Tarkastukset (lom)'!D47="","",'B. Tarkastukset (lom)'!D47)</f>
        <v>A Selvitetään kuormien mahdolliset muut siirtotiet, jos primääriosat vaurioituvat</v>
      </c>
      <c r="F150" s="432" t="str">
        <f>IF('B. Tarkastukset (lom)'!G47="","",'B. Tarkastukset (lom)'!G47)</f>
        <v>Korvaavia rakenteita ei ole havaittu.</v>
      </c>
      <c r="G150" s="432" t="str">
        <f>IF('B. Tarkastukset (lom)'!H47="","",'B. Tarkastukset (lom)'!H47)</f>
        <v/>
      </c>
      <c r="H150" s="432" t="str">
        <f>IF('B. Tarkastukset (lom)'!I47="","",'B. Tarkastukset (lom)'!I47)</f>
        <v/>
      </c>
    </row>
    <row r="151" spans="2:9" ht="34.200000000000003" customHeight="1" x14ac:dyDescent="0.25">
      <c r="B151" s="408"/>
      <c r="C151" s="517" t="s">
        <v>181</v>
      </c>
      <c r="D151" s="431">
        <f>IF('B. Tarkastukset (lom)'!C48="","",'B. Tarkastukset (lom)'!C48)</f>
        <v>41814</v>
      </c>
      <c r="E151" s="432" t="str">
        <f>IF('B. Tarkastukset (lom)'!D48="","",'B. Tarkastukset (lom)'!D48)</f>
        <v>A Selvitetään onnettomuuskuormien huomioon ottaminen suunnittelussa</v>
      </c>
      <c r="F151" s="432" t="str">
        <f>IF('B. Tarkastukset (lom)'!G48="","",'B. Tarkastukset (lom)'!G48)</f>
        <v>Törmäyskuorma otettu huomioon, ok</v>
      </c>
      <c r="G151" s="432" t="str">
        <f>IF('B. Tarkastukset (lom)'!H48="","",'B. Tarkastukset (lom)'!H48)</f>
        <v/>
      </c>
      <c r="H151" s="432" t="str">
        <f>IF('B. Tarkastukset (lom)'!I48="","",'B. Tarkastukset (lom)'!I48)</f>
        <v/>
      </c>
    </row>
    <row r="152" spans="2:9" ht="34.200000000000003" customHeight="1" x14ac:dyDescent="0.25">
      <c r="B152" s="408"/>
      <c r="C152" s="517" t="s">
        <v>181</v>
      </c>
      <c r="D152" s="431">
        <f>IF('B. Tarkastukset (lom)'!C49="","",'B. Tarkastukset (lom)'!C49)</f>
        <v>41815</v>
      </c>
      <c r="E152" s="432" t="str">
        <f>IF('B. Tarkastukset (lom)'!D49="","",'B. Tarkastukset (lom)'!D49)</f>
        <v>A Selvitetään, miten jatkuva sortuma on otettu huomioon suunnittelussa</v>
      </c>
      <c r="F152" s="432" t="str">
        <f>IF('B. Tarkastukset (lom)'!G49="","",'B. Tarkastukset (lom)'!G49)</f>
        <v>Ei ole</v>
      </c>
      <c r="G152" s="432" t="str">
        <f>IF('B. Tarkastukset (lom)'!H49="","",'B. Tarkastukset (lom)'!H49)</f>
        <v/>
      </c>
      <c r="H152" s="432" t="str">
        <f>IF('B. Tarkastukset (lom)'!I49="","",'B. Tarkastukset (lom)'!I49)</f>
        <v/>
      </c>
    </row>
    <row r="153" spans="2:9" ht="34.200000000000003" customHeight="1" x14ac:dyDescent="0.25">
      <c r="B153" s="408"/>
      <c r="C153" s="517" t="s">
        <v>181</v>
      </c>
      <c r="D153" s="431">
        <f>IF('B. Tarkastukset (lom)'!C50="","",'B. Tarkastukset (lom)'!C50)</f>
        <v>41814</v>
      </c>
      <c r="E153" s="432" t="str">
        <f>IF('B. Tarkastukset (lom)'!D50="","",'B. Tarkastukset (lom)'!D50)</f>
        <v>A Selviteään tärkeimmät liitokset ja niiden kriitiset kantavuuskriteerit</v>
      </c>
      <c r="F153" s="432" t="str">
        <f>IF('B. Tarkastukset (lom)'!G50="","",'B. Tarkastukset (lom)'!G50)</f>
        <v>Käyty muutama kohta läpi, ok</v>
      </c>
      <c r="G153" s="432" t="str">
        <f>IF('B. Tarkastukset (lom)'!H50="","",'B. Tarkastukset (lom)'!H50)</f>
        <v/>
      </c>
      <c r="H153" s="432" t="str">
        <f>IF('B. Tarkastukset (lom)'!I50="","",'B. Tarkastukset (lom)'!I50)</f>
        <v/>
      </c>
    </row>
    <row r="154" spans="2:9" ht="34.200000000000003" customHeight="1" x14ac:dyDescent="0.25">
      <c r="B154" s="408"/>
      <c r="C154" s="517" t="s">
        <v>181</v>
      </c>
      <c r="D154" s="431">
        <f>IF('B. Tarkastukset (lom)'!C51="","",'B. Tarkastukset (lom)'!C51)</f>
        <v>41814</v>
      </c>
      <c r="E154" s="432" t="str">
        <f>IF('B. Tarkastukset (lom)'!D51="","",'B. Tarkastukset (lom)'!D51)</f>
        <v>A Selvitetään eri rakenneosien sallitut taipumat ja muodonmuutokset toleranssimääräysten mukaan</v>
      </c>
      <c r="F154" s="432" t="str">
        <f>IF('B. Tarkastukset (lom)'!G51="","",'B. Tarkastukset (lom)'!G51)</f>
        <v>Tarkistettu, ok</v>
      </c>
      <c r="G154" s="432" t="str">
        <f>IF('B. Tarkastukset (lom)'!H51="","",'B. Tarkastukset (lom)'!H51)</f>
        <v/>
      </c>
      <c r="H154" s="432" t="str">
        <f>IF('B. Tarkastukset (lom)'!I51="","",'B. Tarkastukset (lom)'!I51)</f>
        <v/>
      </c>
    </row>
    <row r="155" spans="2:9" ht="34.200000000000003" customHeight="1" x14ac:dyDescent="0.25">
      <c r="B155" s="408"/>
      <c r="C155" s="517" t="s">
        <v>181</v>
      </c>
      <c r="D155" s="431">
        <f>IF('B. Tarkastukset (lom)'!C52="","",'B. Tarkastukset (lom)'!C52)</f>
        <v>41814</v>
      </c>
      <c r="E155" s="432" t="str">
        <f>IF('B. Tarkastukset (lom)'!D52="","",'B. Tarkastukset (lom)'!D52)</f>
        <v>A Tarkastetaan suunniteltu käyttöikä ja siihen liittyvät suunnitelmat ja määritykset</v>
      </c>
      <c r="F155" s="432" t="str">
        <f>IF('B. Tarkastukset (lom)'!G52="","",'B. Tarkastukset (lom)'!G52)</f>
        <v>Ei ole käyttöikämäärittelyä</v>
      </c>
      <c r="G155" s="432" t="str">
        <f>IF('B. Tarkastukset (lom)'!H52="","",'B. Tarkastukset (lom)'!H52)</f>
        <v/>
      </c>
      <c r="H155" s="432" t="str">
        <f>IF('B. Tarkastukset (lom)'!I52="","",'B. Tarkastukset (lom)'!I52)</f>
        <v/>
      </c>
    </row>
    <row r="156" spans="2:9" ht="34.200000000000003" customHeight="1" x14ac:dyDescent="0.25">
      <c r="B156" s="408"/>
      <c r="C156" s="517" t="s">
        <v>181</v>
      </c>
      <c r="D156" s="431">
        <f>IF('B. Tarkastukset (lom)'!C53="","",'B. Tarkastukset (lom)'!C53)</f>
        <v>41814</v>
      </c>
      <c r="E156" s="432" t="str">
        <f>IF('B. Tarkastukset (lom)'!D53="","",'B. Tarkastukset (lom)'!D53)</f>
        <v>A Tarkastetaan eri rakenneosien säilyvyysluokitukset ja säilyvyyden toteuttaminen suunnitelmista</v>
      </c>
      <c r="F156" s="432" t="str">
        <f>IF('B. Tarkastukset (lom)'!G53="","",'B. Tarkastukset (lom)'!G53)</f>
        <v>Ok</v>
      </c>
      <c r="G156" s="432" t="str">
        <f>IF('B. Tarkastukset (lom)'!H53="","",'B. Tarkastukset (lom)'!H53)</f>
        <v/>
      </c>
      <c r="H156" s="432" t="str">
        <f>IF('B. Tarkastukset (lom)'!I53="","",'B. Tarkastukset (lom)'!I53)</f>
        <v/>
      </c>
    </row>
    <row r="157" spans="2:9" ht="34.200000000000003" customHeight="1" x14ac:dyDescent="0.25">
      <c r="B157" s="408"/>
      <c r="C157" s="517" t="s">
        <v>181</v>
      </c>
      <c r="D157" s="431">
        <f>IF('B. Tarkastukset (lom)'!C54="","",'B. Tarkastukset (lom)'!C54)</f>
        <v>41814</v>
      </c>
      <c r="E157" s="432" t="str">
        <f>IF('B. Tarkastukset (lom)'!D54="","",'B. Tarkastukset (lom)'!D54)</f>
        <v>B Tunnistetaan kehärakenteet, joiden mitoitus perustuu siihen, että kehä toimii tasona</v>
      </c>
      <c r="F157" s="432" t="str">
        <f>IF('B. Tarkastukset (lom)'!G54="","",'B. Tarkastukset (lom)'!G54)</f>
        <v>Rakennuksen pituussuunnassa on ristikko, joka kulkee seinä-katto-seinä -ristikkona.</v>
      </c>
      <c r="G157" s="432" t="str">
        <f>IF('B. Tarkastukset (lom)'!H54="","",'B. Tarkastukset (lom)'!H54)</f>
        <v/>
      </c>
      <c r="H157" s="432" t="str">
        <f>IF('B. Tarkastukset (lom)'!I54="","",'B. Tarkastukset (lom)'!I54)</f>
        <v/>
      </c>
    </row>
    <row r="158" spans="2:9" ht="34.200000000000003" customHeight="1" x14ac:dyDescent="0.25">
      <c r="B158" s="408"/>
      <c r="C158" s="517" t="s">
        <v>181</v>
      </c>
      <c r="D158" s="431">
        <f>IF('B. Tarkastukset (lom)'!C55="","",'B. Tarkastukset (lom)'!C55)</f>
        <v>41814</v>
      </c>
      <c r="E158" s="432" t="str">
        <f>IF('B. Tarkastukset (lom)'!D55="","",'B. Tarkastukset (lom)'!D55)</f>
        <v>B Tunnistetaan yksittäiset stabiliteetin (nurjahdus, kiepahdus, lommahdus) mitoittamat osat</v>
      </c>
      <c r="F158" s="432" t="str">
        <f>IF('B. Tarkastukset (lom)'!G55="","",'B. Tarkastukset (lom)'!G55)</f>
        <v>Alapaarteita on nurjahdustuettu hattuorsilla, ok</v>
      </c>
      <c r="G158" s="432" t="str">
        <f>IF('B. Tarkastukset (lom)'!H55="","",'B. Tarkastukset (lom)'!H55)</f>
        <v/>
      </c>
      <c r="H158" s="432" t="str">
        <f>IF('B. Tarkastukset (lom)'!I55="","",'B. Tarkastukset (lom)'!I55)</f>
        <v/>
      </c>
    </row>
    <row r="159" spans="2:9" ht="34.200000000000003" customHeight="1" x14ac:dyDescent="0.25">
      <c r="B159" s="408"/>
      <c r="C159" s="517" t="s">
        <v>181</v>
      </c>
      <c r="D159" s="431">
        <f>IF('B. Tarkastukset (lom)'!C56="","",'B. Tarkastukset (lom)'!C56)</f>
        <v>41814</v>
      </c>
      <c r="E159" s="432" t="str">
        <f>IF('B. Tarkastukset (lom)'!D56="","",'B. Tarkastukset (lom)'!D56)</f>
        <v>B Tunnistetaan rakenteiden ja niiden osien eniten rasitetut kohdat (ne ovat yleensä tukipisteitä ja niiden liitoksia)</v>
      </c>
      <c r="F159" s="432" t="str">
        <f>IF('B. Tarkastukset (lom)'!G56="","",'B. Tarkastukset (lom)'!G56)</f>
        <v>Tarkistettu, ok</v>
      </c>
      <c r="G159" s="432" t="str">
        <f>IF('B. Tarkastukset (lom)'!H56="","",'B. Tarkastukset (lom)'!H56)</f>
        <v/>
      </c>
      <c r="H159" s="432" t="str">
        <f>IF('B. Tarkastukset (lom)'!I56="","",'B. Tarkastukset (lom)'!I56)</f>
        <v/>
      </c>
    </row>
    <row r="160" spans="2:9" ht="34.200000000000003" customHeight="1" x14ac:dyDescent="0.25">
      <c r="B160" s="408"/>
      <c r="C160" s="517" t="s">
        <v>181</v>
      </c>
      <c r="D160" s="431">
        <f>IF('B. Tarkastukset (lom)'!C57="","",'B. Tarkastukset (lom)'!C57)</f>
        <v>41814</v>
      </c>
      <c r="E160" s="432" t="str">
        <f>IF('B. Tarkastukset (lom)'!D57="","",'B. Tarkastukset (lom)'!D57)</f>
        <v>B Tarkistetaan rakenneosien ja liitosten epäkeskeisyydet ja niiden huomioon ottaminen rakenteiden mitoituksessa</v>
      </c>
      <c r="F160" s="432" t="str">
        <f>IF('B. Tarkastukset (lom)'!G57="","",'B. Tarkastukset (lom)'!G57)</f>
        <v>Tarkistettu, ok.</v>
      </c>
      <c r="G160" s="432" t="str">
        <f>IF('B. Tarkastukset (lom)'!H57="","",'B. Tarkastukset (lom)'!H57)</f>
        <v/>
      </c>
      <c r="H160" s="432" t="str">
        <f>IF('B. Tarkastukset (lom)'!I57="","",'B. Tarkastukset (lom)'!I57)</f>
        <v/>
      </c>
    </row>
    <row r="161" spans="2:8" ht="34.200000000000003" hidden="1" customHeight="1" x14ac:dyDescent="0.25">
      <c r="B161" s="408"/>
      <c r="C161" s="517" t="s">
        <v>181</v>
      </c>
      <c r="D161" s="431" t="str">
        <f>IF('B. Tarkastukset (lom)'!C58="","",'B. Tarkastukset (lom)'!C58)</f>
        <v/>
      </c>
      <c r="E161" s="432" t="str">
        <f>IF('B. Tarkastukset (lom)'!D58="","",'B. Tarkastukset (lom)'!D58)</f>
        <v>B Betonirakenteiden raudoitusten määrä, ulottuminen tukipinnoille ja riittävä ankkurointi (tarkistus, jos rakenteessa todetaan halkeilua)</v>
      </c>
      <c r="F161" s="432" t="str">
        <f>IF('B. Tarkastukset (lom)'!G58="","",'B. Tarkastukset (lom)'!G58)</f>
        <v/>
      </c>
      <c r="G161" s="432" t="str">
        <f>IF('B. Tarkastukset (lom)'!H58="","",'B. Tarkastukset (lom)'!H58)</f>
        <v/>
      </c>
      <c r="H161" s="432" t="str">
        <f>IF('B. Tarkastukset (lom)'!I58="","",'B. Tarkastukset (lom)'!I58)</f>
        <v/>
      </c>
    </row>
    <row r="162" spans="2:8" ht="34.200000000000003" customHeight="1" x14ac:dyDescent="0.25">
      <c r="B162" s="408"/>
      <c r="C162" s="517" t="s">
        <v>181</v>
      </c>
      <c r="D162" s="431">
        <f>IF('B. Tarkastukset (lom)'!C59="","",'B. Tarkastukset (lom)'!C59)</f>
        <v>41814</v>
      </c>
      <c r="E162" s="432" t="str">
        <f>IF('B. Tarkastukset (lom)'!D59="","",'B. Tarkastukset (lom)'!D59)</f>
        <v>B Tarkistetaan rakenteelle asetetut muut käyttörajatilaehdot ja niiden toteuttamiseksi suunnitellut rakenteet</v>
      </c>
      <c r="F162" s="432" t="str">
        <f>IF('B. Tarkastukset (lom)'!G59="","",'B. Tarkastukset (lom)'!G59)</f>
        <v>Ei havaittu.</v>
      </c>
      <c r="G162" s="432" t="str">
        <f>IF('B. Tarkastukset (lom)'!H59="","",'B. Tarkastukset (lom)'!H59)</f>
        <v/>
      </c>
      <c r="H162" s="432" t="str">
        <f>IF('B. Tarkastukset (lom)'!I59="","",'B. Tarkastukset (lom)'!I59)</f>
        <v/>
      </c>
    </row>
    <row r="163" spans="2:8" ht="48.6" hidden="1" customHeight="1" x14ac:dyDescent="0.25">
      <c r="B163" s="408"/>
      <c r="C163" s="517" t="s">
        <v>181</v>
      </c>
      <c r="D163" s="431">
        <f>IF('B. Tarkastukset (lom)'!C60="","",'B. Tarkastukset (lom)'!C60)</f>
        <v>41814</v>
      </c>
      <c r="E163" s="432" t="str">
        <f>IF('B. Tarkastukset (lom)'!D60="","",'B. Tarkastukset (lom)'!D60)</f>
        <v xml:space="preserve">B Tunnistetaan suunnitelmista eri runkomateriaalien väliset saumakohdat ja suunnitelmat, joilla otetaan huomioon toleranssierot </v>
      </c>
      <c r="F163" s="432" t="str">
        <f>IF('B. Tarkastukset (lom)'!G60="","",'B. Tarkastukset (lom)'!G60)</f>
        <v/>
      </c>
      <c r="G163" s="432" t="str">
        <f>IF('B. Tarkastukset (lom)'!H60="","",'B. Tarkastukset (lom)'!H60)</f>
        <v/>
      </c>
      <c r="H163" s="432" t="str">
        <f>IF('B. Tarkastukset (lom)'!I60="","",'B. Tarkastukset (lom)'!I60)</f>
        <v/>
      </c>
    </row>
    <row r="164" spans="2:8" ht="54.6" hidden="1" customHeight="1" x14ac:dyDescent="0.25">
      <c r="B164" s="408"/>
      <c r="C164" s="517" t="s">
        <v>181</v>
      </c>
      <c r="D164" s="431">
        <f>IF('B. Tarkastukset (lom)'!C61="","",'B. Tarkastukset (lom)'!C61)</f>
        <v>41814</v>
      </c>
      <c r="E164" s="432" t="str">
        <f>IF('B. Tarkastukset (lom)'!D61="","",'B. Tarkastukset (lom)'!D61)</f>
        <v>B Tunnistetaan rungon ja lasirakenteiden väliset saumakohdat ja niihin liittyvät toleranssit ja rakennesuunnitelmat</v>
      </c>
      <c r="F164" s="432" t="str">
        <f>IF('B. Tarkastukset (lom)'!G61="","",'B. Tarkastukset (lom)'!G61)</f>
        <v/>
      </c>
      <c r="G164" s="432" t="str">
        <f>IF('B. Tarkastukset (lom)'!H61="","",'B. Tarkastukset (lom)'!H61)</f>
        <v/>
      </c>
      <c r="H164" s="432" t="str">
        <f>IF('B. Tarkastukset (lom)'!I61="","",'B. Tarkastukset (lom)'!I61)</f>
        <v/>
      </c>
    </row>
    <row r="165" spans="2:8" ht="51" customHeight="1" x14ac:dyDescent="0.25">
      <c r="B165" s="408"/>
      <c r="C165" s="517" t="s">
        <v>181</v>
      </c>
      <c r="D165" s="431">
        <f>IF('B. Tarkastukset (lom)'!C62="","",'B. Tarkastukset (lom)'!C62)</f>
        <v>41814</v>
      </c>
      <c r="E165" s="432" t="str">
        <f>IF('B. Tarkastukset (lom)'!D62="","",'B. Tarkastukset (lom)'!D62)</f>
        <v>B Tarkastetaan rakennesuunnitelmien vaatimukset koskien valmistuksen laatua ja valvontaa</v>
      </c>
      <c r="F165" s="432" t="str">
        <f>IF('B. Tarkastukset (lom)'!G62="","",'B. Tarkastukset (lom)'!G62)</f>
        <v>Tavanomaiset</v>
      </c>
      <c r="G165" s="432" t="str">
        <f>IF('B. Tarkastukset (lom)'!H62="","",'B. Tarkastukset (lom)'!H62)</f>
        <v/>
      </c>
      <c r="H165" s="432" t="str">
        <f>IF('B. Tarkastukset (lom)'!I62="","",'B. Tarkastukset (lom)'!I62)</f>
        <v/>
      </c>
    </row>
    <row r="166" spans="2:8" ht="28.95" hidden="1" customHeight="1" x14ac:dyDescent="0.25">
      <c r="B166" s="408"/>
      <c r="C166" s="517" t="s">
        <v>181</v>
      </c>
      <c r="D166" s="431">
        <f>IF('B. Tarkastukset (lom)'!C63="","",'B. Tarkastukset (lom)'!C63)</f>
        <v>41814</v>
      </c>
      <c r="E166" s="432" t="str">
        <f>IF('B. Tarkastukset (lom)'!D63="","",'B. Tarkastukset (lom)'!D63)</f>
        <v>B Tarkastetaan laadunvalvontadokumentit</v>
      </c>
      <c r="F166" s="432" t="str">
        <f>IF('B. Tarkastukset (lom)'!G63="","",'B. Tarkastukset (lom)'!G63)</f>
        <v/>
      </c>
      <c r="G166" s="432" t="str">
        <f>IF('B. Tarkastukset (lom)'!H63="","",'B. Tarkastukset (lom)'!H63)</f>
        <v/>
      </c>
      <c r="H166" s="432" t="str">
        <f>IF('B. Tarkastukset (lom)'!I63="","",'B. Tarkastukset (lom)'!I63)</f>
        <v/>
      </c>
    </row>
    <row r="167" spans="2:8" ht="18.600000000000001" customHeight="1" x14ac:dyDescent="0.25">
      <c r="B167" s="408"/>
      <c r="C167" s="547"/>
      <c r="D167" s="545" t="str">
        <f>IF('B. Tarkastukset (lom)'!C79="","",'B. Tarkastukset (lom)'!C79)</f>
        <v/>
      </c>
      <c r="E167" s="546" t="str">
        <f>IF('B. Tarkastukset (lom)'!D64="","",'B. Tarkastukset (lom)'!D64)</f>
        <v/>
      </c>
      <c r="F167" s="546" t="str">
        <f>IF('B. Tarkastukset (lom)'!G64="","",'B. Tarkastukset (lom)'!G64)</f>
        <v/>
      </c>
      <c r="G167" s="546" t="str">
        <f>IF('B. Tarkastukset (lom)'!H64="","",'B. Tarkastukset (lom)'!H64)</f>
        <v/>
      </c>
      <c r="H167" s="546" t="str">
        <f>IF('B. Tarkastukset (lom)'!I64="","",'B. Tarkastukset (lom)'!I64)</f>
        <v/>
      </c>
    </row>
    <row r="168" spans="2:8" ht="22.8" x14ac:dyDescent="0.25">
      <c r="B168" s="408"/>
      <c r="C168" s="517" t="s">
        <v>184</v>
      </c>
      <c r="D168" s="431">
        <f>IF('B. Tarkastukset (lom)'!C71="","",'B. Tarkastukset (lom)'!C71)</f>
        <v>41812</v>
      </c>
      <c r="E168" s="432" t="str">
        <f>IF('B. Tarkastukset (lom)'!D72="","",'B. Tarkastukset (lom)'!D72)</f>
        <v>A Runko-osien toimituksen työnjako ja sen toimivuuden arviointi</v>
      </c>
      <c r="F168" s="432" t="str">
        <f>IF('B. Tarkastukset (lom)'!G71="","",'B. Tarkastukset (lom)'!G71)</f>
        <v>Hieman epäselvyyksiä</v>
      </c>
      <c r="G168" s="432" t="str">
        <f>IF('B. Tarkastukset (lom)'!H71="","",'B. Tarkastukset (lom)'!H71)</f>
        <v/>
      </c>
      <c r="H168" s="432" t="str">
        <f>IF('B. Tarkastukset (lom)'!I71="","",'B. Tarkastukset (lom)'!I71)</f>
        <v/>
      </c>
    </row>
    <row r="169" spans="2:8" ht="39" customHeight="1" x14ac:dyDescent="0.25">
      <c r="B169" s="408"/>
      <c r="C169" s="517" t="s">
        <v>184</v>
      </c>
      <c r="D169" s="431">
        <f>IF('B. Tarkastukset (lom)'!C72="","",'B. Tarkastukset (lom)'!C72)</f>
        <v>41813</v>
      </c>
      <c r="E169" s="432" t="str">
        <f>IF('B. Tarkastukset (lom)'!D71="","",'B. Tarkastukset (lom)'!D71)</f>
        <v>A Rakennesuunnittelun vastuu- ja tehtäväjako ja sen toimivuuden arviointi</v>
      </c>
      <c r="F169" s="432" t="str">
        <f>IF('B. Tarkastukset (lom)'!G72="","",'B. Tarkastukset (lom)'!G72)</f>
        <v>Ei tietoa</v>
      </c>
      <c r="G169" s="432" t="str">
        <f>IF('B. Tarkastukset (lom)'!H72="","",'B. Tarkastukset (lom)'!H72)</f>
        <v/>
      </c>
      <c r="H169" s="432" t="str">
        <f>IF('B. Tarkastukset (lom)'!I72="","",'B. Tarkastukset (lom)'!I72)</f>
        <v/>
      </c>
    </row>
    <row r="170" spans="2:8" ht="39" customHeight="1" x14ac:dyDescent="0.25">
      <c r="B170" s="408"/>
      <c r="C170" s="517" t="s">
        <v>184</v>
      </c>
      <c r="D170" s="431">
        <f>IF('B. Tarkastukset (lom)'!C73="","",'B. Tarkastukset (lom)'!C73)</f>
        <v>41814</v>
      </c>
      <c r="E170" s="432" t="str">
        <f>IF('B. Tarkastukset (lom)'!D72="","",'B. Tarkastukset (lom)'!D72)</f>
        <v>A Runko-osien toimituksen työnjako ja sen toimivuuden arviointi</v>
      </c>
      <c r="F170" s="432" t="str">
        <f>IF('B. Tarkastukset (lom)'!G73="","",'B. Tarkastukset (lom)'!G73)</f>
        <v>Ei havaintoa, ilmeisesti</v>
      </c>
      <c r="G170" s="432" t="str">
        <f>IF('B. Tarkastukset (lom)'!H73="","",'B. Tarkastukset (lom)'!H73)</f>
        <v/>
      </c>
      <c r="H170" s="432" t="str">
        <f>IF('B. Tarkastukset (lom)'!I73="","",'B. Tarkastukset (lom)'!I73)</f>
        <v/>
      </c>
    </row>
    <row r="171" spans="2:8" ht="53.7" customHeight="1" x14ac:dyDescent="0.25">
      <c r="B171" s="408"/>
      <c r="C171" s="517" t="s">
        <v>184</v>
      </c>
      <c r="D171" s="431">
        <f>IF('B. Tarkastukset (lom)'!C73="","",'B. Tarkastukset (lom)'!C73)</f>
        <v>41814</v>
      </c>
      <c r="E171" s="432" t="str">
        <f>IF('B. Tarkastukset (lom)'!D73="","",'B. Tarkastukset (lom)'!D73)</f>
        <v xml:space="preserve">A Tiedonvaihto päärakennesuunnittelijan ja tuoteosasuunnittelijan ja/tai valmisosasuunnittelijan välillä on kaikin puolin toiminut. </v>
      </c>
      <c r="F171" s="432" t="str">
        <f>IF('B. Tarkastukset (lom)'!G73="","",'B. Tarkastukset (lom)'!G73)</f>
        <v>Ei havaintoa, ilmeisesti</v>
      </c>
      <c r="G171" s="432" t="str">
        <f>IF('B. Tarkastukset (lom)'!H73="","",'B. Tarkastukset (lom)'!H73)</f>
        <v/>
      </c>
      <c r="H171" s="432" t="str">
        <f>IF('B. Tarkastukset (lom)'!I73="","",'B. Tarkastukset (lom)'!I73)</f>
        <v/>
      </c>
    </row>
    <row r="172" spans="2:8" ht="24" customHeight="1" x14ac:dyDescent="0.25">
      <c r="B172" s="408"/>
      <c r="C172" s="517" t="s">
        <v>184</v>
      </c>
      <c r="D172" s="431">
        <f>IF('B. Tarkastukset (lom)'!C74="","",'B. Tarkastukset (lom)'!C74)</f>
        <v>41814</v>
      </c>
      <c r="E172" s="432" t="str">
        <f>IF('B. Tarkastukset (lom)'!D74="","",'B. Tarkastukset (lom)'!D74)</f>
        <v>A Suunnitteluasiakirjojen laajuus ja taso riittävä</v>
      </c>
      <c r="F172" s="432" t="str">
        <f>IF('B. Tarkastukset (lom)'!G74="","",'B. Tarkastukset (lom)'!G74)</f>
        <v>Vain rakennesuunnitelmia saatavilla</v>
      </c>
      <c r="G172" s="432" t="str">
        <f>IF('B. Tarkastukset (lom)'!H74="","",'B. Tarkastukset (lom)'!H74)</f>
        <v/>
      </c>
      <c r="H172" s="432" t="str">
        <f>IF('B. Tarkastukset (lom)'!I74="","",'B. Tarkastukset (lom)'!I74)</f>
        <v/>
      </c>
    </row>
    <row r="173" spans="2:8" ht="19.95" customHeight="1" x14ac:dyDescent="0.25">
      <c r="B173" s="408"/>
      <c r="C173" s="517" t="s">
        <v>184</v>
      </c>
      <c r="D173" s="431">
        <f>IF('B. Tarkastukset (lom)'!C75="","",'B. Tarkastukset (lom)'!C75)</f>
        <v>41814</v>
      </c>
      <c r="E173" s="432" t="str">
        <f>IF('B. Tarkastukset (lom)'!D75="","",'B. Tarkastukset (lom)'!D75)</f>
        <v>A Toteutuksen laajuus ja taso riittävä</v>
      </c>
      <c r="F173" s="432" t="str">
        <f>IF('B. Tarkastukset (lom)'!G75="","",'B. Tarkastukset (lom)'!G75)</f>
        <v>Toteutus on asiallinen.</v>
      </c>
      <c r="G173" s="432" t="str">
        <f>IF('B. Tarkastukset (lom)'!H75="","",'B. Tarkastukset (lom)'!H75)</f>
        <v/>
      </c>
      <c r="H173" s="432" t="str">
        <f>IF('B. Tarkastukset (lom)'!I75="","",'B. Tarkastukset (lom)'!I75)</f>
        <v/>
      </c>
    </row>
    <row r="174" spans="2:8" ht="34.950000000000003" customHeight="1" x14ac:dyDescent="0.25">
      <c r="B174" s="408"/>
      <c r="C174" s="517" t="s">
        <v>184</v>
      </c>
      <c r="D174" s="431">
        <f>IF('B. Tarkastukset (lom)'!C76="","",'B. Tarkastukset (lom)'!C76)</f>
        <v>41814</v>
      </c>
      <c r="E174" s="432" t="str">
        <f>IF('B. Tarkastukset (lom)'!D76="","",'B. Tarkastukset (lom)'!D76)</f>
        <v>A Laadunhallinta-asiakirjojen laajuus, sisältö ja taso</v>
      </c>
      <c r="F174" s="432" t="str">
        <f>IF('B. Tarkastukset (lom)'!G76="","",'B. Tarkastukset (lom)'!G76)</f>
        <v>Ei tietoa</v>
      </c>
      <c r="G174" s="432" t="str">
        <f>IF('B. Tarkastukset (lom)'!H76="","",'B. Tarkastukset (lom)'!H76)</f>
        <v/>
      </c>
      <c r="H174" s="432" t="str">
        <f>IF('B. Tarkastukset (lom)'!I76="","",'B. Tarkastukset (lom)'!I76)</f>
        <v/>
      </c>
    </row>
    <row r="175" spans="2:8" ht="27.6" customHeight="1" x14ac:dyDescent="0.25">
      <c r="B175" s="408"/>
      <c r="C175" s="517" t="s">
        <v>184</v>
      </c>
      <c r="D175" s="431" t="str">
        <f>IF('B. Tarkastukset (lom)'!C77="","",'B. Tarkastukset (lom)'!C77)</f>
        <v/>
      </c>
      <c r="E175" s="432" t="str">
        <f>IF('B. Tarkastukset (lom)'!D77="","",'B. Tarkastukset (lom)'!D77)</f>
        <v>A Muita havaintoja prosessiin ja rakennukseen liittyen</v>
      </c>
      <c r="F175" s="432" t="str">
        <f>IF('B. Tarkastukset (lom)'!G77="","",'B. Tarkastukset (lom)'!G77)</f>
        <v xml:space="preserve">Rakennus kuuluu riskiryhmään ( useita puutteita ja sortumia ko. tyypin rakennuksilla). </v>
      </c>
      <c r="G175" s="432" t="str">
        <f>IF('B. Tarkastukset (lom)'!H77="","",'B. Tarkastukset (lom)'!H77)</f>
        <v/>
      </c>
      <c r="H175" s="432" t="str">
        <f>IF('B. Tarkastukset (lom)'!I77="","",'B. Tarkastukset (lom)'!I77)</f>
        <v/>
      </c>
    </row>
    <row r="176" spans="2:8" ht="25.05" customHeight="1" x14ac:dyDescent="0.25">
      <c r="B176" s="408"/>
      <c r="C176" s="517" t="s">
        <v>184</v>
      </c>
      <c r="D176" s="431">
        <f>IF('B. Tarkastukset (lom)'!C78="","",'B. Tarkastukset (lom)'!C78)</f>
        <v>41814</v>
      </c>
      <c r="E176" s="432" t="str">
        <f>IF('B. Tarkastukset (lom)'!D78="","",'B. Tarkastukset (lom)'!D78)</f>
        <v>A Muita havaintoja prosessiin ja rakennukseen liittyen</v>
      </c>
      <c r="F176" s="432" t="str">
        <f>IF('B. Tarkastukset (lom)'!G78="","",'B. Tarkastukset (lom)'!G78)</f>
        <v/>
      </c>
      <c r="G176" s="432" t="str">
        <f>IF('B. Tarkastukset (lom)'!H78="","",'B. Tarkastukset (lom)'!H78)</f>
        <v/>
      </c>
      <c r="H176" s="432" t="str">
        <f>IF('B. Tarkastukset (lom)'!I78="","",'B. Tarkastukset (lom)'!I78)</f>
        <v/>
      </c>
    </row>
    <row r="177" spans="2:8" s="136" customFormat="1" x14ac:dyDescent="0.25">
      <c r="B177" s="411"/>
      <c r="C177" s="547"/>
      <c r="D177" s="545"/>
      <c r="E177" s="546"/>
      <c r="F177" s="546"/>
      <c r="G177" s="555"/>
      <c r="H177" s="556"/>
    </row>
    <row r="178" spans="2:8" ht="45.45" customHeight="1" x14ac:dyDescent="0.25">
      <c r="B178" s="408"/>
      <c r="C178" s="517" t="s">
        <v>64</v>
      </c>
      <c r="D178" s="431" t="str">
        <f>IF('B. Tarkastukset (lom)'!C88="","",'B. Tarkastukset (lom)'!C88)</f>
        <v>24.6.2014 /
13.8.2014</v>
      </c>
      <c r="E178" s="432" t="str">
        <f>IF('B. Tarkastukset (lom)'!D85="","",'B. Tarkastukset (lom)'!D85)</f>
        <v>A Rakenteiden vastaavuus rakennesuunnitelmien (piirustusten) kanssa (mm. rakenteet, liitokset, tuennat)</v>
      </c>
      <c r="F178" s="432" t="str">
        <f>IF('B. Tarkastukset (lom)'!G85="","",'B. Tarkastukset (lom)'!G85)</f>
        <v>Pieniä puutteita, ks. alla</v>
      </c>
      <c r="G178" s="504" t="str">
        <f>IF('B. Tarkastukset (lom)'!H88="","",'B. Tarkastukset (lom)'!H88)</f>
        <v/>
      </c>
      <c r="H178" s="528" t="str">
        <f>IF('B. Tarkastukset (lom)'!I88="","",'B. Tarkastukset (lom)'!I88)</f>
        <v/>
      </c>
    </row>
    <row r="179" spans="2:8" ht="45.6" x14ac:dyDescent="0.25">
      <c r="B179" s="408"/>
      <c r="C179" s="517" t="s">
        <v>64</v>
      </c>
      <c r="D179" s="431">
        <f>IF('B. Tarkastukset (lom)'!C89="","",'B. Tarkastukset (lom)'!C89)</f>
        <v>41814</v>
      </c>
      <c r="E179" s="432" t="str">
        <f>IF('B. Tarkastukset (lom)'!D86="","",'B. Tarkastukset (lom)'!D86)</f>
        <v xml:space="preserve">A Tasoa jäykistävät rakenteet (esim. hallien jäykistyspukit molemmissa päissä) ja kuormien siirtyminen perustuksille </v>
      </c>
      <c r="F179" s="432" t="str">
        <f>IF('B. Tarkastukset (lom)'!G86="","",'B. Tarkastukset (lom)'!G86)</f>
        <v>Kattotaso säilyy jäykkänä, mutta päätykuormien siirtyminen perustuksille on epäselvästi todennettavissa laskennallisesti. Alapaarteen hattuorret ovat eri kohdassa kuin päädyn tuulipilarit.</v>
      </c>
      <c r="G179" s="504" t="str">
        <f>IF('B. Tarkastukset (lom)'!H89="","",'B. Tarkastukset (lom)'!H89)</f>
        <v>x</v>
      </c>
      <c r="H179" s="528" t="str">
        <f>IF('B. Tarkastukset (lom)'!I89="","",'B. Tarkastukset (lom)'!I89)</f>
        <v/>
      </c>
    </row>
    <row r="180" spans="2:8" ht="34.200000000000003" x14ac:dyDescent="0.25">
      <c r="B180" s="408"/>
      <c r="C180" s="517" t="s">
        <v>64</v>
      </c>
      <c r="D180" s="431">
        <f>IF('B. Tarkastukset (lom)'!C90="","",'B. Tarkastukset (lom)'!C90)</f>
        <v>41814</v>
      </c>
      <c r="E180" s="432" t="str">
        <f>IF('B. Tarkastukset (lom)'!D87="","",'B. Tarkastukset (lom)'!D87)</f>
        <v>A Seiniä jäykistävät rakenteet ja kuormien siirtyminen perustuksille</v>
      </c>
      <c r="F180" s="432" t="str">
        <f>IF('B. Tarkastukset (lom)'!G87="","",'B. Tarkastukset (lom)'!G87)</f>
        <v>Kuvassa jäykistysristikko pituussuunnassa keskellä rakennusta.
Sauvojen liitoksissa suuria epäkeskisyyksiä.</v>
      </c>
      <c r="G180" s="504" t="str">
        <f>IF('B. Tarkastukset (lom)'!H90="","",'B. Tarkastukset (lom)'!H90)</f>
        <v>x</v>
      </c>
      <c r="H180" s="528" t="str">
        <f>IF('B. Tarkastukset (lom)'!I90="","",'B. Tarkastukset (lom)'!I90)</f>
        <v/>
      </c>
    </row>
    <row r="181" spans="2:8" ht="22.8" x14ac:dyDescent="0.25">
      <c r="B181" s="408"/>
      <c r="C181" s="517" t="s">
        <v>64</v>
      </c>
      <c r="D181" s="431">
        <f>IF('B. Tarkastukset (lom)'!C91="","",'B. Tarkastukset (lom)'!C91)</f>
        <v>41814</v>
      </c>
      <c r="E181" s="432" t="str">
        <f>IF('B. Tarkastukset (lom)'!D88="","",'B. Tarkastukset (lom)'!D88)</f>
        <v>A Mahdolliset muutostyöt ja lisäykset, jotka on tehty käyttöönoton jälkeen</v>
      </c>
      <c r="F181" s="432" t="str">
        <f>IF('B. Tarkastukset (lom)'!G88="","",'B. Tarkastukset (lom)'!G88)</f>
        <v>Korjaus toimii tyydyttävästi.</v>
      </c>
      <c r="G181" s="504" t="str">
        <f>IF('B. Tarkastukset (lom)'!H91="","",'B. Tarkastukset (lom)'!H91)</f>
        <v>x</v>
      </c>
      <c r="H181" s="528" t="str">
        <f>IF('B. Tarkastukset (lom)'!I91="","",'B. Tarkastukset (lom)'!I91)</f>
        <v/>
      </c>
    </row>
    <row r="182" spans="2:8" ht="34.200000000000003" x14ac:dyDescent="0.25">
      <c r="B182" s="408"/>
      <c r="C182" s="517" t="s">
        <v>64</v>
      </c>
      <c r="D182" s="431">
        <f>IF('B. Tarkastukset (lom)'!C92="","",'B. Tarkastukset (lom)'!C92)</f>
        <v>41814</v>
      </c>
      <c r="E182" s="432" t="str">
        <f>IF('B. Tarkastukset (lom)'!D89="","",'B. Tarkastukset (lom)'!D89)</f>
        <v xml:space="preserve">A Rakenneosien jäykkien liitosten välinen toiminta ja mahdolliset liitosvauriot </v>
      </c>
      <c r="F182" s="432" t="str">
        <f>IF('B. Tarkastukset (lom)'!G89="","",'B. Tarkastukset (lom)'!G89)</f>
        <v>Päätyristikon alapaarre kiinnittyy pystysuunnassa hitsillä tukipilareihin. Kattoristikoiden jatkosliitoksen toiminta leikkausvoimille kriittinen.</v>
      </c>
      <c r="G182" s="504" t="str">
        <f>IF('B. Tarkastukset (lom)'!H92="","",'B. Tarkastukset (lom)'!H92)</f>
        <v>x</v>
      </c>
      <c r="H182" s="528" t="str">
        <f>IF('B. Tarkastukset (lom)'!I92="","",'B. Tarkastukset (lom)'!I92)</f>
        <v/>
      </c>
    </row>
    <row r="183" spans="2:8" ht="45.6" x14ac:dyDescent="0.25">
      <c r="B183" s="408"/>
      <c r="C183" s="517" t="s">
        <v>64</v>
      </c>
      <c r="D183" s="431">
        <f>IF('B. Tarkastukset (lom)'!C93="","",'B. Tarkastukset (lom)'!C93)</f>
        <v>41814</v>
      </c>
      <c r="E183" s="432" t="str">
        <f>IF('B. Tarkastukset (lom)'!D90="","",'B. Tarkastukset (lom)'!D90)</f>
        <v>A Rakenneosien välisten nivelliitosten toiminta nivelinä (esim. WQ-palkkiliitokset)</v>
      </c>
      <c r="F183" s="432" t="str">
        <f>IF('B. Tarkastukset (lom)'!G90="","",'B. Tarkastukset (lom)'!G90)</f>
        <v>Pääkehän pilariristikoiden alapäät eiät toimi täysin nivelinä. Niissä on huomattavaa epäkeskisyyttä. Läpimenevä pultti kulkee vapaasti läpi diagonaalien välistä.</v>
      </c>
      <c r="G183" s="504" t="str">
        <f>IF('B. Tarkastukset (lom)'!H93="","",'B. Tarkastukset (lom)'!H93)</f>
        <v/>
      </c>
      <c r="H183" s="528" t="str">
        <f>IF('B. Tarkastukset (lom)'!I93="","",'B. Tarkastukset (lom)'!I93)</f>
        <v/>
      </c>
    </row>
    <row r="184" spans="2:8" ht="22.8" x14ac:dyDescent="0.25">
      <c r="B184" s="408"/>
      <c r="C184" s="517" t="s">
        <v>64</v>
      </c>
      <c r="D184" s="431">
        <f>IF('B. Tarkastukset (lom)'!C94="","",'B. Tarkastukset (lom)'!C94)</f>
        <v>41814</v>
      </c>
      <c r="E184" s="432" t="str">
        <f>IF('B. Tarkastukset (lom)'!D91="","",'B. Tarkastukset (lom)'!D91)</f>
        <v xml:space="preserve">A Mahdolliset ristikkojen liitosten vauriot </v>
      </c>
      <c r="F184" s="432" t="str">
        <f>IF('B. Tarkastukset (lom)'!G91="","",'B. Tarkastukset (lom)'!G91)</f>
        <v>Pääkehien pilariristikoiden alapäissä havaittavissa runsaasti ruostetta.</v>
      </c>
      <c r="G184" s="504" t="str">
        <f>IF('B. Tarkastukset (lom)'!H94="","",'B. Tarkastukset (lom)'!H94)</f>
        <v>x</v>
      </c>
      <c r="H184" s="528" t="str">
        <f>IF('B. Tarkastukset (lom)'!I94="","",'B. Tarkastukset (lom)'!I94)</f>
        <v/>
      </c>
    </row>
    <row r="185" spans="2:8" ht="39.450000000000003" customHeight="1" x14ac:dyDescent="0.25">
      <c r="B185" s="408"/>
      <c r="C185" s="517" t="s">
        <v>64</v>
      </c>
      <c r="D185" s="431" t="str">
        <f>IF('B. Tarkastukset (lom)'!C95="","",'B. Tarkastukset (lom)'!C95)</f>
        <v>24.6.2014 /
13.8.2014</v>
      </c>
      <c r="E185" s="432" t="str">
        <f>IF('B. Tarkastukset (lom)'!D92="","",'B. Tarkastukset (lom)'!D92)</f>
        <v>A Korroosiovauriot (syyt selvitettävä)</v>
      </c>
      <c r="F185" s="432" t="str">
        <f>IF('B. Tarkastukset (lom)'!G92="","",'B. Tarkastukset (lom)'!G92)</f>
        <v>Maalipinnoissa esiintyy paikoin lievää ruostuneisuutta.
Pääkehien ristikkopilareiden alapäät ruosteessa (tulee teräsharjata ja betonoida.)</v>
      </c>
      <c r="G185" s="589" t="str">
        <f>IF('B. Tarkastukset (lom)'!H92="","",'B. Tarkastukset (lom)'!H92)</f>
        <v>x</v>
      </c>
      <c r="H185" s="528" t="str">
        <f>IF('B. Tarkastukset (lom)'!I95="","",'B. Tarkastukset (lom)'!I95)</f>
        <v/>
      </c>
    </row>
    <row r="186" spans="2:8" ht="34.200000000000003" x14ac:dyDescent="0.25">
      <c r="B186" s="408"/>
      <c r="C186" s="517" t="s">
        <v>64</v>
      </c>
      <c r="D186" s="431">
        <f>IF('B. Tarkastukset (lom)'!C96="","",'B. Tarkastukset (lom)'!C96)</f>
        <v>41814</v>
      </c>
      <c r="E186" s="432" t="str">
        <f>IF('B. Tarkastukset (lom)'!D93="","",'B. Tarkastukset (lom)'!D93)</f>
        <v>A Tarkastetaan perustusten painuminen ja siitä aiheutuneet mahdolliset seuraukset</v>
      </c>
      <c r="F186" s="432" t="str">
        <f>IF('B. Tarkastukset (lom)'!G93="","",'B. Tarkastukset (lom)'!G93)</f>
        <v>Ei painumia.</v>
      </c>
      <c r="G186" s="432" t="str">
        <f>IF('B. Tarkastukset (lom)'!H93="","",'B. Tarkastukset (lom)'!H93)</f>
        <v/>
      </c>
      <c r="H186" s="528" t="str">
        <f>IF('B. Tarkastukset (lom)'!I96="","",'B. Tarkastukset (lom)'!I96)</f>
        <v/>
      </c>
    </row>
    <row r="187" spans="2:8" ht="34.200000000000003" x14ac:dyDescent="0.25">
      <c r="B187" s="408"/>
      <c r="C187" s="517" t="s">
        <v>64</v>
      </c>
      <c r="D187" s="431">
        <f>IF('B. Tarkastukset (lom)'!C97="","",'B. Tarkastukset (lom)'!C97)</f>
        <v>41810</v>
      </c>
      <c r="E187" s="432" t="str">
        <f>IF('B. Tarkastukset (lom)'!D94="","",'B. Tarkastukset (lom)'!D94)</f>
        <v>A Kantavien rakenneosien vauriot johtuen käytöstä (kolhiintuminen, törmäykset)</v>
      </c>
      <c r="F187" s="432" t="str">
        <f>IF('B. Tarkastukset (lom)'!G94="","",'B. Tarkastukset (lom)'!G94)</f>
        <v>Ei havaittavissa.</v>
      </c>
      <c r="G187" s="589" t="str">
        <f>IF('B. Tarkastukset (lom)'!H94="","",'B. Tarkastukset (lom)'!H94)</f>
        <v>x</v>
      </c>
      <c r="H187" s="528" t="str">
        <f>IF('B. Tarkastukset (lom)'!I97="","",'B. Tarkastukset (lom)'!I97)</f>
        <v/>
      </c>
    </row>
    <row r="188" spans="2:8" ht="34.200000000000003" x14ac:dyDescent="0.25">
      <c r="B188" s="408"/>
      <c r="C188" s="517" t="s">
        <v>64</v>
      </c>
      <c r="D188" s="431">
        <f>IF('B. Tarkastukset (lom)'!C98="","",'B. Tarkastukset (lom)'!C98)</f>
        <v>41811</v>
      </c>
      <c r="E188" s="432" t="str">
        <f>IF('B. Tarkastukset (lom)'!D95="","",'B. Tarkastukset (lom)'!D95)</f>
        <v xml:space="preserve">B Rakenneosien väliset epäkeskisyydet </v>
      </c>
      <c r="F188" s="432" t="str">
        <f>IF('B. Tarkastukset (lom)'!G95="","",'B. Tarkastukset (lom)'!G95)</f>
        <v>Epäkeskeisyyttä ristikoiden uumasauvojen ja paarteiden liitoksissa sekä jäykistysristikoiden liitoksissa.</v>
      </c>
      <c r="G188" s="504" t="str">
        <f>IF('B. Tarkastukset (lom)'!H98="","",'B. Tarkastukset (lom)'!H98)</f>
        <v>x</v>
      </c>
      <c r="H188" s="528" t="str">
        <f>IF('B. Tarkastukset (lom)'!I98="","",'B. Tarkastukset (lom)'!I98)</f>
        <v/>
      </c>
    </row>
    <row r="189" spans="2:8" ht="22.8" x14ac:dyDescent="0.25">
      <c r="B189" s="408"/>
      <c r="C189" s="517" t="s">
        <v>64</v>
      </c>
      <c r="D189" s="431">
        <f>IF('B. Tarkastukset (lom)'!C99="","",'B. Tarkastukset (lom)'!C99)</f>
        <v>41812</v>
      </c>
      <c r="E189" s="432" t="str">
        <f>IF('B. Tarkastukset (lom)'!D96="","",'B. Tarkastukset (lom)'!D96)</f>
        <v>B Kehien pilarien tai palkkien erisuuret taipumat tai sivusiirtymät</v>
      </c>
      <c r="F189" s="432" t="str">
        <f>IF('B. Tarkastukset (lom)'!G96="","",'B. Tarkastukset (lom)'!G96)</f>
        <v>Ei taipumaa eikä sivusiirtymiä.</v>
      </c>
      <c r="G189" s="504" t="str">
        <f>IF('B. Tarkastukset (lom)'!H99="","",'B. Tarkastukset (lom)'!H99)</f>
        <v>x</v>
      </c>
      <c r="H189" s="528" t="str">
        <f>IF('B. Tarkastukset (lom)'!I99="","",'B. Tarkastukset (lom)'!I99)</f>
        <v/>
      </c>
    </row>
    <row r="190" spans="2:8" ht="22.8" x14ac:dyDescent="0.25">
      <c r="B190" s="408"/>
      <c r="C190" s="517" t="s">
        <v>64</v>
      </c>
      <c r="D190" s="431">
        <f>IF('B. Tarkastukset (lom)'!C101="","",'B. Tarkastukset (lom)'!C101)</f>
        <v>41814</v>
      </c>
      <c r="E190" s="432" t="str">
        <f>IF('B. Tarkastukset (lom)'!D97="","",'B. Tarkastukset (lom)'!D97)</f>
        <v>B Kehinä suunniteltujen rakenteiden tasomaisuus (poikkeamat raportoitava)</v>
      </c>
      <c r="F190" s="432" t="str">
        <f>IF('B. Tarkastukset (lom)'!G97="","",'B. Tarkastukset (lom)'!G97)</f>
        <v>Ei havaittavissa ongelmia.</v>
      </c>
      <c r="G190" s="504" t="str">
        <f>IF('B. Tarkastukset (lom)'!H101="","",'B. Tarkastukset (lom)'!H101)</f>
        <v>x</v>
      </c>
      <c r="H190" s="528" t="str">
        <f>IF('B. Tarkastukset (lom)'!I101="","",'B. Tarkastukset (lom)'!I101)</f>
        <v/>
      </c>
    </row>
    <row r="191" spans="2:8" ht="28.5" customHeight="1" x14ac:dyDescent="0.25">
      <c r="B191" s="408"/>
      <c r="C191" s="517" t="s">
        <v>64</v>
      </c>
      <c r="D191" s="431" t="str">
        <f>IF('B. Tarkastukset (lom)'!C102="","",'B. Tarkastukset (lom)'!C102)</f>
        <v/>
      </c>
      <c r="E191" s="432" t="str">
        <f>IF('B. Tarkastukset (lom)'!D98="","",'B. Tarkastukset (lom)'!D98)</f>
        <v xml:space="preserve">B Ruuviliitosten kireys </v>
      </c>
      <c r="F191" s="432" t="str">
        <f>IF('B. Tarkastukset (lom)'!G98="","",'B. Tarkastukset (lom)'!G98)</f>
        <v>Ruuviliitokset ovat kireällä. Pääkehän liitosten ja jäyksitysristikoiden ruuvit ovat M16 8.8.</v>
      </c>
      <c r="G191" s="589" t="str">
        <f>IF('B. Tarkastukset (lom)'!H98="","",'B. Tarkastukset (lom)'!H98)</f>
        <v>x</v>
      </c>
      <c r="H191" s="528" t="str">
        <f>IF('B. Tarkastukset (lom)'!I102="","",'B. Tarkastukset (lom)'!I102)</f>
        <v/>
      </c>
    </row>
    <row r="192" spans="2:8" ht="40.950000000000003" customHeight="1" x14ac:dyDescent="0.25">
      <c r="B192" s="408"/>
      <c r="C192" s="517" t="s">
        <v>64</v>
      </c>
      <c r="D192" s="431" t="str">
        <f>IF('B. Tarkastukset (lom)'!C103="","",'B. Tarkastukset (lom)'!C103)</f>
        <v/>
      </c>
      <c r="E192" s="432" t="str">
        <f>IF('B. Tarkastukset (lom)'!D99="","",'B. Tarkastukset (lom)'!D99)</f>
        <v>B Hitsiliitosten kunto</v>
      </c>
      <c r="F192" s="432" t="str">
        <f>IF('B. Tarkastukset (lom)'!G99="","",'B. Tarkastukset (lom)'!G99)</f>
        <v>Hitsiliitokset ovat hyväkuntoisia. Pääristikon pulttiliitosten pienahitsit ovat toispuoleisia eikä maalaus ole yltänyt laippojen väliin, joissa näkyy ruostetta.</v>
      </c>
      <c r="G192" s="589" t="str">
        <f>IF('B. Tarkastukset (lom)'!H99="","",'B. Tarkastukset (lom)'!H99)</f>
        <v>x</v>
      </c>
      <c r="H192" s="528" t="str">
        <f>IF('B. Tarkastukset (lom)'!I103="","",'B. Tarkastukset (lom)'!I103)</f>
        <v/>
      </c>
    </row>
    <row r="193" spans="2:8" ht="27.45" customHeight="1" x14ac:dyDescent="0.25">
      <c r="B193" s="408"/>
      <c r="C193" s="517" t="s">
        <v>64</v>
      </c>
      <c r="D193" s="431" t="str">
        <f>IF('B. Tarkastukset (lom)'!C104="","",'B. Tarkastukset (lom)'!C104)</f>
        <v/>
      </c>
      <c r="E193" s="432" t="str">
        <f>IF('B. Tarkastukset (lom)'!D100="","",'B. Tarkastukset (lom)'!D100)</f>
        <v>O Lattian alla kulkevat vetotangot tarkastettava</v>
      </c>
      <c r="F193" s="432" t="str">
        <f>IF('B. Tarkastukset (lom)'!G100="","",'B. Tarkastukset (lom)'!G100)</f>
        <v>Tarkastettiin paikalla kaivamalla, ei havaittu.</v>
      </c>
      <c r="G193" s="589" t="str">
        <f>IF('B. Tarkastukset (lom)'!H100="","",'B. Tarkastukset (lom)'!H100)</f>
        <v/>
      </c>
      <c r="H193" s="528" t="str">
        <f>IF('B. Tarkastukset (lom)'!I104="","",'B. Tarkastukset (lom)'!I104)</f>
        <v/>
      </c>
    </row>
    <row r="194" spans="2:8" ht="58.5" customHeight="1" x14ac:dyDescent="0.25">
      <c r="B194" s="408"/>
      <c r="C194" s="517" t="s">
        <v>64</v>
      </c>
      <c r="D194" s="431" t="str">
        <f>IF('B. Tarkastukset (lom)'!C104="","",'B. Tarkastukset (lom)'!C104)</f>
        <v/>
      </c>
      <c r="E194" s="432" t="str">
        <f>IF('B. Tarkastukset (lom)'!D101="","",'B. Tarkastukset (lom)'!D101)</f>
        <v>O Tarkistetaan kattotason kinostumissyyt ja tunnistetaan mahdolliset katon sekundäärirakenteiden kuormituksen osalta kriittiset kohdat</v>
      </c>
      <c r="F194" s="432" t="str">
        <f>IF('B. Tarkastukset (lom)'!G101="","",'B. Tarkastukset (lom)'!G101)</f>
        <v>Lumi saattaa kerääntyä ja aiheuttaa rakenteiden kapasiteetin kannalta kriittistä kinostumaa.</v>
      </c>
      <c r="G194" s="589" t="str">
        <f>IF('B. Tarkastukset (lom)'!H101="","",'B. Tarkastukset (lom)'!H101)</f>
        <v>x</v>
      </c>
      <c r="H194" s="528" t="str">
        <f>IF('B. Tarkastukset (lom)'!I104="","",'B. Tarkastukset (lom)'!I104)</f>
        <v/>
      </c>
    </row>
    <row r="195" spans="2:8" ht="22.8" hidden="1" x14ac:dyDescent="0.25">
      <c r="B195" s="408"/>
      <c r="C195" s="517" t="s">
        <v>64</v>
      </c>
      <c r="D195" s="431" t="str">
        <f>IF('B. Tarkastukset (lom)'!C105="","",'B. Tarkastukset (lom)'!C105)</f>
        <v/>
      </c>
      <c r="E195" s="432" t="str">
        <f>IF('B. Tarkastukset (lom)'!D102="","",'B. Tarkastukset (lom)'!D102)</f>
        <v>B Teollisuusrakenteiden jäykistyslinjojen toiminta ja vaurion seuraamusten hallinta</v>
      </c>
      <c r="F195" s="432" t="str">
        <f>IF('B. Tarkastukset (lom)'!G102="","",'B. Tarkastukset (lom)'!G102)</f>
        <v/>
      </c>
      <c r="G195" s="504" t="str">
        <f>IF('B. Tarkastukset (lom)'!H105="","",'B. Tarkastukset (lom)'!H105)</f>
        <v/>
      </c>
      <c r="H195" s="528" t="str">
        <f>IF('B. Tarkastukset (lom)'!I105="","",'B. Tarkastukset (lom)'!I105)</f>
        <v/>
      </c>
    </row>
    <row r="196" spans="2:8" ht="18.600000000000001" hidden="1" customHeight="1" x14ac:dyDescent="0.25">
      <c r="B196" s="408"/>
      <c r="C196" s="547"/>
      <c r="D196" s="545" t="str">
        <f>IF('B. Tarkastukset (lom)'!C106="","",'B. Tarkastukset (lom)'!C106)</f>
        <v/>
      </c>
      <c r="E196" s="546" t="str">
        <f>IF('B. Tarkastukset (lom)'!D103="","",'B. Tarkastukset (lom)'!D103)</f>
        <v/>
      </c>
      <c r="F196" s="546" t="str">
        <f>IF('B. Tarkastukset (lom)'!G103="","",'B. Tarkastukset (lom)'!G103)</f>
        <v/>
      </c>
      <c r="G196" s="555" t="str">
        <f>IF('B. Tarkastukset (lom)'!H106="","",'B. Tarkastukset (lom)'!H106)</f>
        <v/>
      </c>
      <c r="H196" s="556" t="str">
        <f>IF('B. Tarkastukset (lom)'!I106="","",'B. Tarkastukset (lom)'!I106)</f>
        <v/>
      </c>
    </row>
    <row r="197" spans="2:8" ht="31.2" hidden="1" customHeight="1" x14ac:dyDescent="0.25">
      <c r="B197" s="408"/>
      <c r="C197" s="517" t="s">
        <v>173</v>
      </c>
      <c r="D197" s="431" t="str">
        <f>IF('B. Tarkastukset (lom)'!C110="","",'B. Tarkastukset (lom)'!C110)</f>
        <v/>
      </c>
      <c r="E197" s="432" t="str">
        <f>IF('B. Tarkastukset (lom)'!D110="","",'B. Tarkastukset (lom)'!D110)</f>
        <v>A Rakenteiden vastaavuus rakennesuunnitelmien (piirustusten) kanssa (mm. rakenteet, liitokset, tuennat)</v>
      </c>
      <c r="F197" s="432" t="str">
        <f>IF('B. Tarkastukset (lom)'!G110="","",'B. Tarkastukset (lom)'!G110)</f>
        <v/>
      </c>
      <c r="G197" s="432" t="str">
        <f>IF('B. Tarkastukset (lom)'!H110="","",'B. Tarkastukset (lom)'!H110)</f>
        <v/>
      </c>
      <c r="H197" s="432" t="str">
        <f>IF('B. Tarkastukset (lom)'!I110="","",'B. Tarkastukset (lom)'!I110)</f>
        <v/>
      </c>
    </row>
    <row r="198" spans="2:8" ht="31.2" hidden="1" customHeight="1" x14ac:dyDescent="0.25">
      <c r="B198" s="408"/>
      <c r="C198" s="517" t="s">
        <v>173</v>
      </c>
      <c r="D198" s="431" t="str">
        <f>IF('B. Tarkastukset (lom)'!C111="","",'B. Tarkastukset (lom)'!C111)</f>
        <v/>
      </c>
      <c r="E198" s="432" t="str">
        <f>IF('B. Tarkastukset (lom)'!D111="","",'B. Tarkastukset (lom)'!D111)</f>
        <v xml:space="preserve">A Tasoa jäykistävät rakenteet ja kuormien siirtyminen perustuksille </v>
      </c>
      <c r="F198" s="432" t="str">
        <f>IF('B. Tarkastukset (lom)'!G111="","",'B. Tarkastukset (lom)'!G111)</f>
        <v/>
      </c>
      <c r="G198" s="432" t="str">
        <f>IF('B. Tarkastukset (lom)'!H111="","",'B. Tarkastukset (lom)'!H111)</f>
        <v/>
      </c>
      <c r="H198" s="432" t="str">
        <f>IF('B. Tarkastukset (lom)'!I111="","",'B. Tarkastukset (lom)'!I111)</f>
        <v/>
      </c>
    </row>
    <row r="199" spans="2:8" ht="36.6" hidden="1" customHeight="1" x14ac:dyDescent="0.25">
      <c r="B199" s="408"/>
      <c r="C199" s="517" t="s">
        <v>173</v>
      </c>
      <c r="D199" s="431" t="str">
        <f>IF('B. Tarkastukset (lom)'!C112="","",'B. Tarkastukset (lom)'!C112)</f>
        <v/>
      </c>
      <c r="E199" s="432" t="str">
        <f>IF('B. Tarkastukset (lom)'!D112="","",'B. Tarkastukset (lom)'!D112)</f>
        <v>A Jäykistävät seinärakenteet ja kuormien siirtyminen perustuksille</v>
      </c>
      <c r="F199" s="432" t="str">
        <f>IF('B. Tarkastukset (lom)'!G112="","",'B. Tarkastukset (lom)'!G112)</f>
        <v/>
      </c>
      <c r="G199" s="432" t="str">
        <f>IF('B. Tarkastukset (lom)'!H112="","",'B. Tarkastukset (lom)'!H112)</f>
        <v/>
      </c>
      <c r="H199" s="432" t="str">
        <f>IF('B. Tarkastukset (lom)'!I112="","",'B. Tarkastukset (lom)'!I112)</f>
        <v/>
      </c>
    </row>
    <row r="200" spans="2:8" ht="37.200000000000003" hidden="1" customHeight="1" x14ac:dyDescent="0.25">
      <c r="B200" s="408"/>
      <c r="C200" s="517" t="s">
        <v>173</v>
      </c>
      <c r="D200" s="431" t="str">
        <f>IF('B. Tarkastukset (lom)'!C113="","",'B. Tarkastukset (lom)'!C113)</f>
        <v/>
      </c>
      <c r="E200" s="432" t="str">
        <f>IF('B. Tarkastukset (lom)'!D113="","",'B. Tarkastukset (lom)'!D113)</f>
        <v>A Taipumat kaikissa rakenneosissa (kokonaistaipumat laatoissa, jos tuettu palkeilla)</v>
      </c>
      <c r="F200" s="432" t="str">
        <f>IF('B. Tarkastukset (lom)'!G113="","",'B. Tarkastukset (lom)'!G113)</f>
        <v/>
      </c>
      <c r="G200" s="432" t="str">
        <f>IF('B. Tarkastukset (lom)'!H113="","",'B. Tarkastukset (lom)'!H113)</f>
        <v/>
      </c>
      <c r="H200" s="432" t="str">
        <f>IF('B. Tarkastukset (lom)'!I113="","",'B. Tarkastukset (lom)'!I113)</f>
        <v/>
      </c>
    </row>
    <row r="201" spans="2:8" ht="26.7" hidden="1" customHeight="1" x14ac:dyDescent="0.25">
      <c r="B201" s="408"/>
      <c r="C201" s="517" t="s">
        <v>173</v>
      </c>
      <c r="D201" s="431" t="str">
        <f>IF('B. Tarkastukset (lom)'!C114="","",'B. Tarkastukset (lom)'!C114)</f>
        <v/>
      </c>
      <c r="E201" s="432" t="str">
        <f>IF('B. Tarkastukset (lom)'!D114="","",'B. Tarkastukset (lom)'!D114)</f>
        <v>A Halkeamat palkin keskellä alapinnassa tai tuilla yläpinnoissa</v>
      </c>
      <c r="F201" s="432" t="str">
        <f>IF('B. Tarkastukset (lom)'!G114="","",'B. Tarkastukset (lom)'!G114)</f>
        <v/>
      </c>
      <c r="G201" s="432" t="str">
        <f>IF('B. Tarkastukset (lom)'!H114="","",'B. Tarkastukset (lom)'!H114)</f>
        <v/>
      </c>
      <c r="H201" s="432" t="str">
        <f>IF('B. Tarkastukset (lom)'!I114="","",'B. Tarkastukset (lom)'!I114)</f>
        <v/>
      </c>
    </row>
    <row r="202" spans="2:8" ht="34.200000000000003" hidden="1" x14ac:dyDescent="0.25">
      <c r="B202" s="408"/>
      <c r="C202" s="517" t="s">
        <v>173</v>
      </c>
      <c r="D202" s="431" t="str">
        <f>IF('B. Tarkastukset (lom)'!C115="","",'B. Tarkastukset (lom)'!C115)</f>
        <v/>
      </c>
      <c r="E202" s="432" t="str">
        <f>IF('B. Tarkastukset (lom)'!D115="","",'B. Tarkastukset (lom)'!D115)</f>
        <v>A Mahdolliset halkeamat kannatuskonsoleissa (pilari-palkki-rakenteet), pistemäinen rasitus</v>
      </c>
      <c r="F202" s="432" t="str">
        <f>IF('B. Tarkastukset (lom)'!G115="","",'B. Tarkastukset (lom)'!G115)</f>
        <v/>
      </c>
      <c r="G202" s="432" t="str">
        <f>IF('B. Tarkastukset (lom)'!H115="","",'B. Tarkastukset (lom)'!H115)</f>
        <v/>
      </c>
      <c r="H202" s="432" t="str">
        <f>IF('B. Tarkastukset (lom)'!I115="","",'B. Tarkastukset (lom)'!I115)</f>
        <v/>
      </c>
    </row>
    <row r="203" spans="2:8" ht="23.7" hidden="1" customHeight="1" x14ac:dyDescent="0.25">
      <c r="B203" s="408"/>
      <c r="C203" s="517" t="s">
        <v>173</v>
      </c>
      <c r="D203" s="431" t="str">
        <f>IF('B. Tarkastukset (lom)'!C116="","",'B. Tarkastukset (lom)'!C116)</f>
        <v/>
      </c>
      <c r="E203" s="432" t="str">
        <f>IF('B. Tarkastukset (lom)'!D116="","",'B. Tarkastukset (lom)'!D116)</f>
        <v>A Halkeamat tai vauriot teräspalkkeja kannattelevissa konsoleissa</v>
      </c>
      <c r="F203" s="432" t="str">
        <f>IF('B. Tarkastukset (lom)'!G116="","",'B. Tarkastukset (lom)'!G116)</f>
        <v/>
      </c>
      <c r="G203" s="432" t="str">
        <f>IF('B. Tarkastukset (lom)'!H116="","",'B. Tarkastukset (lom)'!H116)</f>
        <v/>
      </c>
      <c r="H203" s="432" t="str">
        <f>IF('B. Tarkastukset (lom)'!I116="","",'B. Tarkastukset (lom)'!I116)</f>
        <v/>
      </c>
    </row>
    <row r="204" spans="2:8" ht="34.200000000000003" hidden="1" x14ac:dyDescent="0.25">
      <c r="B204" s="408"/>
      <c r="C204" s="517" t="s">
        <v>173</v>
      </c>
      <c r="D204" s="431" t="str">
        <f>IF('B. Tarkastukset (lom)'!C117="","",'B. Tarkastukset (lom)'!C117)</f>
        <v/>
      </c>
      <c r="E204" s="432" t="str">
        <f>IF('B. Tarkastukset (lom)'!D117="","",'B. Tarkastukset (lom)'!D117)</f>
        <v>A Halkeamat tai vauriot betonin ja teräsrakenteiden välisissä standardiliitososilla tehdyissa liitoksissa</v>
      </c>
      <c r="F204" s="432" t="str">
        <f>IF('B. Tarkastukset (lom)'!G117="","",'B. Tarkastukset (lom)'!G117)</f>
        <v/>
      </c>
      <c r="G204" s="432" t="str">
        <f>IF('B. Tarkastukset (lom)'!H117="","",'B. Tarkastukset (lom)'!H117)</f>
        <v/>
      </c>
      <c r="H204" s="432" t="str">
        <f>IF('B. Tarkastukset (lom)'!I117="","",'B. Tarkastukset (lom)'!I117)</f>
        <v/>
      </c>
    </row>
    <row r="205" spans="2:8" ht="28.2" hidden="1" customHeight="1" x14ac:dyDescent="0.25">
      <c r="B205" s="408"/>
      <c r="C205" s="517" t="s">
        <v>173</v>
      </c>
      <c r="D205" s="431" t="str">
        <f>IF('B. Tarkastukset (lom)'!C118="","",'B. Tarkastukset (lom)'!C118)</f>
        <v/>
      </c>
      <c r="E205" s="432" t="str">
        <f>IF('B. Tarkastukset (lom)'!D118="","",'B. Tarkastukset (lom)'!D118)</f>
        <v>A Elementtien liikkuminen tai siirtymät ja tukipintojen riittävyys</v>
      </c>
      <c r="F205" s="432" t="str">
        <f>IF('B. Tarkastukset (lom)'!G118="","",'B. Tarkastukset (lom)'!G118)</f>
        <v/>
      </c>
      <c r="G205" s="432" t="str">
        <f>IF('B. Tarkastukset (lom)'!H118="","",'B. Tarkastukset (lom)'!H118)</f>
        <v/>
      </c>
      <c r="H205" s="432" t="str">
        <f>IF('B. Tarkastukset (lom)'!I118="","",'B. Tarkastukset (lom)'!I118)</f>
        <v/>
      </c>
    </row>
    <row r="206" spans="2:8" ht="15.6" hidden="1" customHeight="1" x14ac:dyDescent="0.25">
      <c r="B206" s="408"/>
      <c r="C206" s="517" t="s">
        <v>173</v>
      </c>
      <c r="D206" s="431" t="str">
        <f>IF('B. Tarkastukset (lom)'!C119="","",'B. Tarkastukset (lom)'!C119)</f>
        <v/>
      </c>
      <c r="E206" s="432" t="str">
        <f>IF('B. Tarkastukset (lom)'!D119="","",'B. Tarkastukset (lom)'!D119)</f>
        <v>A Elementtien liikkuminen</v>
      </c>
      <c r="F206" s="432" t="str">
        <f>IF('B. Tarkastukset (lom)'!G119="","",'B. Tarkastukset (lom)'!G119)</f>
        <v/>
      </c>
      <c r="G206" s="432" t="str">
        <f>IF('B. Tarkastukset (lom)'!H119="","",'B. Tarkastukset (lom)'!H119)</f>
        <v/>
      </c>
      <c r="H206" s="432" t="str">
        <f>IF('B. Tarkastukset (lom)'!I119="","",'B. Tarkastukset (lom)'!I119)</f>
        <v/>
      </c>
    </row>
    <row r="207" spans="2:8" ht="15.6" hidden="1" customHeight="1" x14ac:dyDescent="0.25">
      <c r="B207" s="408"/>
      <c r="C207" s="517" t="s">
        <v>173</v>
      </c>
      <c r="D207" s="431" t="str">
        <f>IF('B. Tarkastukset (lom)'!C120="","",'B. Tarkastukset (lom)'!C120)</f>
        <v/>
      </c>
      <c r="E207" s="432" t="str">
        <f>IF('B. Tarkastukset (lom)'!D120="","",'B. Tarkastukset (lom)'!D120)</f>
        <v>A Merkit betonirakenteiden vesivaurioista</v>
      </c>
      <c r="F207" s="432" t="str">
        <f>IF('B. Tarkastukset (lom)'!G120="","",'B. Tarkastukset (lom)'!G120)</f>
        <v/>
      </c>
      <c r="G207" s="432" t="str">
        <f>IF('B. Tarkastukset (lom)'!H120="","",'B. Tarkastukset (lom)'!H120)</f>
        <v/>
      </c>
      <c r="H207" s="432" t="str">
        <f>IF('B. Tarkastukset (lom)'!I120="","",'B. Tarkastukset (lom)'!I120)</f>
        <v/>
      </c>
    </row>
    <row r="208" spans="2:8" ht="22.8" hidden="1" x14ac:dyDescent="0.25">
      <c r="B208" s="408"/>
      <c r="C208" s="517" t="s">
        <v>173</v>
      </c>
      <c r="D208" s="431" t="str">
        <f>IF('B. Tarkastukset (lom)'!C121="","",'B. Tarkastukset (lom)'!C121)</f>
        <v/>
      </c>
      <c r="E208" s="432" t="str">
        <f>IF('B. Tarkastukset (lom)'!D121="","",'B. Tarkastukset (lom)'!D121)</f>
        <v>A Halkeamat laattojen pituusaumoissa (esim. ontelolaatat)</v>
      </c>
      <c r="F208" s="432" t="str">
        <f>IF('B. Tarkastukset (lom)'!G121="","",'B. Tarkastukset (lom)'!G121)</f>
        <v/>
      </c>
      <c r="G208" s="432" t="str">
        <f>IF('B. Tarkastukset (lom)'!H121="","",'B. Tarkastukset (lom)'!H121)</f>
        <v/>
      </c>
      <c r="H208" s="432" t="str">
        <f>IF('B. Tarkastukset (lom)'!I121="","",'B. Tarkastukset (lom)'!I121)</f>
        <v/>
      </c>
    </row>
    <row r="209" spans="2:8" ht="22.8" hidden="1" x14ac:dyDescent="0.25">
      <c r="B209" s="408"/>
      <c r="C209" s="517" t="s">
        <v>173</v>
      </c>
      <c r="D209" s="431" t="str">
        <f>IF('B. Tarkastukset (lom)'!C122="","",'B. Tarkastukset (lom)'!C122)</f>
        <v/>
      </c>
      <c r="E209" s="432" t="str">
        <f>IF('B. Tarkastukset (lom)'!D122="","",'B. Tarkastukset (lom)'!D122)</f>
        <v>A Liitosten suunnitelmienmukaisuus (neopreenit kunnossa tms.)</v>
      </c>
      <c r="F209" s="432" t="str">
        <f>IF('B. Tarkastukset (lom)'!G122="","",'B. Tarkastukset (lom)'!G122)</f>
        <v/>
      </c>
      <c r="G209" s="432" t="str">
        <f>IF('B. Tarkastukset (lom)'!H122="","",'B. Tarkastukset (lom)'!H122)</f>
        <v/>
      </c>
      <c r="H209" s="432" t="str">
        <f>IF('B. Tarkastukset (lom)'!I122="","",'B. Tarkastukset (lom)'!I122)</f>
        <v/>
      </c>
    </row>
    <row r="210" spans="2:8" ht="34.200000000000003" hidden="1" x14ac:dyDescent="0.25">
      <c r="B210" s="408"/>
      <c r="C210" s="517" t="s">
        <v>173</v>
      </c>
      <c r="D210" s="431" t="str">
        <f>IF('B. Tarkastukset (lom)'!C123="","",'B. Tarkastukset (lom)'!C123)</f>
        <v/>
      </c>
      <c r="E210" s="432" t="str">
        <f>IF('B. Tarkastukset (lom)'!D123="","",'B. Tarkastukset (lom)'!D123)</f>
        <v>A Liikuntasaumojen tekniikka, saumojen toimivuus, halkeamattomuus ja tiiveys tarvittaessa</v>
      </c>
      <c r="F210" s="432" t="str">
        <f>IF('B. Tarkastukset (lom)'!G123="","",'B. Tarkastukset (lom)'!G123)</f>
        <v/>
      </c>
      <c r="G210" s="432" t="str">
        <f>IF('B. Tarkastukset (lom)'!H123="","",'B. Tarkastukset (lom)'!H123)</f>
        <v/>
      </c>
      <c r="H210" s="432" t="str">
        <f>IF('B. Tarkastukset (lom)'!I123="","",'B. Tarkastukset (lom)'!I123)</f>
        <v/>
      </c>
    </row>
    <row r="211" spans="2:8" ht="25.5" hidden="1" customHeight="1" x14ac:dyDescent="0.25">
      <c r="B211" s="408"/>
      <c r="C211" s="517" t="s">
        <v>173</v>
      </c>
      <c r="D211" s="431" t="str">
        <f>IF('B. Tarkastukset (lom)'!C124="","",'B. Tarkastukset (lom)'!C124)</f>
        <v/>
      </c>
      <c r="E211" s="432" t="str">
        <f>IF('B. Tarkastukset (lom)'!D124="","",'B. Tarkastukset (lom)'!D124)</f>
        <v>A Elementtien mahdollinen "kanittaminen"</v>
      </c>
      <c r="F211" s="432" t="str">
        <f>IF('B. Tarkastukset (lom)'!G124="","",'B. Tarkastukset (lom)'!G124)</f>
        <v/>
      </c>
      <c r="G211" s="432" t="str">
        <f>IF('B. Tarkastukset (lom)'!H124="","",'B. Tarkastukset (lom)'!H124)</f>
        <v/>
      </c>
      <c r="H211" s="432" t="str">
        <f>IF('B. Tarkastukset (lom)'!I124="","",'B. Tarkastukset (lom)'!I124)</f>
        <v/>
      </c>
    </row>
    <row r="212" spans="2:8" ht="22.8" hidden="1" x14ac:dyDescent="0.25">
      <c r="B212" s="408"/>
      <c r="C212" s="517" t="s">
        <v>173</v>
      </c>
      <c r="D212" s="431" t="str">
        <f>IF('B. Tarkastukset (lom)'!C125="","",'B. Tarkastukset (lom)'!C125)</f>
        <v/>
      </c>
      <c r="E212" s="432" t="str">
        <f>IF('B. Tarkastukset (lom)'!D125="","",'B. Tarkastukset (lom)'!D125)</f>
        <v xml:space="preserve">A Palkkien (esim. TT-laatat tai HI-palkit) tukipintojen riittävä mitoitus </v>
      </c>
      <c r="F212" s="432" t="str">
        <f>IF('B. Tarkastukset (lom)'!G125="","",'B. Tarkastukset (lom)'!G125)</f>
        <v/>
      </c>
      <c r="G212" s="432" t="str">
        <f>IF('B. Tarkastukset (lom)'!H125="","",'B. Tarkastukset (lom)'!H125)</f>
        <v/>
      </c>
      <c r="H212" s="432" t="str">
        <f>IF('B. Tarkastukset (lom)'!I125="","",'B. Tarkastukset (lom)'!I125)</f>
        <v/>
      </c>
    </row>
    <row r="213" spans="2:8" ht="34.200000000000003" hidden="1" x14ac:dyDescent="0.25">
      <c r="B213" s="408"/>
      <c r="C213" s="517" t="s">
        <v>173</v>
      </c>
      <c r="D213" s="431" t="str">
        <f>IF('B. Tarkastukset (lom)'!C126="","",'B. Tarkastukset (lom)'!C126)</f>
        <v/>
      </c>
      <c r="E213" s="432" t="str">
        <f>IF('B. Tarkastukset (lom)'!D126="","",'B. Tarkastukset (lom)'!D126)</f>
        <v>B Betonirakenteiden väsymismitoitus (esim. teräsnosturipalkkien konsolit betonipilareissa)</v>
      </c>
      <c r="F213" s="432" t="str">
        <f>IF('B. Tarkastukset (lom)'!G126="","",'B. Tarkastukset (lom)'!G126)</f>
        <v/>
      </c>
      <c r="G213" s="432" t="str">
        <f>IF('B. Tarkastukset (lom)'!H126="","",'B. Tarkastukset (lom)'!H126)</f>
        <v/>
      </c>
      <c r="H213" s="432" t="str">
        <f>IF('B. Tarkastukset (lom)'!I126="","",'B. Tarkastukset (lom)'!I126)</f>
        <v/>
      </c>
    </row>
    <row r="214" spans="2:8" ht="34.200000000000003" hidden="1" x14ac:dyDescent="0.25">
      <c r="B214" s="408"/>
      <c r="C214" s="517" t="s">
        <v>173</v>
      </c>
      <c r="D214" s="431" t="str">
        <f>IF('B. Tarkastukset (lom)'!C127="","",'B. Tarkastukset (lom)'!C127)</f>
        <v/>
      </c>
      <c r="E214" s="432" t="str">
        <f>IF('B. Tarkastukset (lom)'!D127="","",'B. Tarkastukset (lom)'!D127)</f>
        <v>B Säälle alttiiden tai ulkoilmassa olevien betonirakenteiden karbonatisoituminen ja raudoitteiden kunto</v>
      </c>
      <c r="F214" s="432" t="str">
        <f>IF('B. Tarkastukset (lom)'!G127="","",'B. Tarkastukset (lom)'!G127)</f>
        <v/>
      </c>
      <c r="G214" s="432" t="str">
        <f>IF('B. Tarkastukset (lom)'!H127="","",'B. Tarkastukset (lom)'!H127)</f>
        <v/>
      </c>
      <c r="H214" s="432" t="str">
        <f>IF('B. Tarkastukset (lom)'!I127="","",'B. Tarkastukset (lom)'!I127)</f>
        <v/>
      </c>
    </row>
    <row r="215" spans="2:8" ht="22.8" hidden="1" x14ac:dyDescent="0.25">
      <c r="B215" s="408"/>
      <c r="C215" s="517" t="s">
        <v>173</v>
      </c>
      <c r="D215" s="431" t="str">
        <f>IF('B. Tarkastukset (lom)'!C128="","",'B. Tarkastukset (lom)'!C128)</f>
        <v/>
      </c>
      <c r="E215" s="432" t="str">
        <f>IF('B. Tarkastukset (lom)'!D128="","",'B. Tarkastukset (lom)'!D128)</f>
        <v>B Palkkien rei'itysten kunto ja mahdolliset halkeamat</v>
      </c>
      <c r="F215" s="432" t="str">
        <f>IF('B. Tarkastukset (lom)'!G128="","",'B. Tarkastukset (lom)'!G128)</f>
        <v/>
      </c>
      <c r="G215" s="432" t="str">
        <f>IF('B. Tarkastukset (lom)'!H128="","",'B. Tarkastukset (lom)'!H128)</f>
        <v/>
      </c>
      <c r="H215" s="432" t="str">
        <f>IF('B. Tarkastukset (lom)'!I128="","",'B. Tarkastukset (lom)'!I128)</f>
        <v/>
      </c>
    </row>
    <row r="216" spans="2:8" hidden="1" x14ac:dyDescent="0.25">
      <c r="B216" s="408"/>
      <c r="C216" s="517" t="s">
        <v>173</v>
      </c>
      <c r="D216" s="431" t="str">
        <f>IF('B. Tarkastukset (lom)'!C129="","",'B. Tarkastukset (lom)'!C129)</f>
        <v/>
      </c>
      <c r="E216" s="432" t="str">
        <f>IF('B. Tarkastukset (lom)'!D129="","",'B. Tarkastukset (lom)'!D129)</f>
        <v/>
      </c>
      <c r="F216" s="432" t="str">
        <f>IF('B. Tarkastukset (lom)'!G129="","",'B. Tarkastukset (lom)'!G129)</f>
        <v/>
      </c>
      <c r="G216" s="432" t="str">
        <f>IF('B. Tarkastukset (lom)'!H129="","",'B. Tarkastukset (lom)'!H129)</f>
        <v/>
      </c>
      <c r="H216" s="432" t="str">
        <f>IF('B. Tarkastukset (lom)'!I129="","",'B. Tarkastukset (lom)'!I129)</f>
        <v/>
      </c>
    </row>
    <row r="217" spans="2:8" hidden="1" x14ac:dyDescent="0.25">
      <c r="B217" s="408"/>
      <c r="C217" s="517" t="s">
        <v>173</v>
      </c>
      <c r="D217" s="431" t="str">
        <f>IF('B. Tarkastukset (lom)'!C130="","",'B. Tarkastukset (lom)'!C130)</f>
        <v/>
      </c>
      <c r="E217" s="432" t="str">
        <f>IF('B. Tarkastukset (lom)'!D130="","",'B. Tarkastukset (lom)'!D130)</f>
        <v/>
      </c>
      <c r="F217" s="432" t="str">
        <f>IF('B. Tarkastukset (lom)'!G130="","",'B. Tarkastukset (lom)'!G130)</f>
        <v/>
      </c>
      <c r="G217" s="432" t="str">
        <f>IF('B. Tarkastukset (lom)'!H130="","",'B. Tarkastukset (lom)'!H130)</f>
        <v/>
      </c>
      <c r="H217" s="432" t="str">
        <f>IF('B. Tarkastukset (lom)'!I130="","",'B. Tarkastukset (lom)'!I130)</f>
        <v/>
      </c>
    </row>
    <row r="218" spans="2:8" hidden="1" x14ac:dyDescent="0.25">
      <c r="B218" s="408"/>
      <c r="C218" s="517" t="s">
        <v>173</v>
      </c>
      <c r="D218" s="431" t="str">
        <f>IF('B. Tarkastukset (lom)'!C131="","",'B. Tarkastukset (lom)'!C131)</f>
        <v/>
      </c>
      <c r="E218" s="432" t="str">
        <f>IF('B. Tarkastukset (lom)'!D131="","",'B. Tarkastukset (lom)'!D131)</f>
        <v/>
      </c>
      <c r="F218" s="432" t="str">
        <f>IF('B. Tarkastukset (lom)'!G131="","",'B. Tarkastukset (lom)'!G131)</f>
        <v/>
      </c>
      <c r="G218" s="432" t="str">
        <f>IF('B. Tarkastukset (lom)'!H131="","",'B. Tarkastukset (lom)'!H131)</f>
        <v/>
      </c>
      <c r="H218" s="432" t="str">
        <f>IF('B. Tarkastukset (lom)'!I131="","",'B. Tarkastukset (lom)'!I131)</f>
        <v/>
      </c>
    </row>
    <row r="219" spans="2:8" hidden="1" x14ac:dyDescent="0.25">
      <c r="B219" s="408"/>
      <c r="C219" s="517" t="s">
        <v>173</v>
      </c>
      <c r="D219" s="431" t="str">
        <f>IF('B. Tarkastukset (lom)'!C132="","",'B. Tarkastukset (lom)'!C132)</f>
        <v/>
      </c>
      <c r="E219" s="432" t="str">
        <f>IF('B. Tarkastukset (lom)'!D132="","",'B. Tarkastukset (lom)'!D132)</f>
        <v/>
      </c>
      <c r="F219" s="432" t="str">
        <f>IF('B. Tarkastukset (lom)'!G132="","",'B. Tarkastukset (lom)'!G132)</f>
        <v/>
      </c>
      <c r="G219" s="432" t="str">
        <f>IF('B. Tarkastukset (lom)'!H132="","",'B. Tarkastukset (lom)'!H132)</f>
        <v/>
      </c>
      <c r="H219" s="432" t="str">
        <f>IF('B. Tarkastukset (lom)'!I132="","",'B. Tarkastukset (lom)'!I132)</f>
        <v/>
      </c>
    </row>
    <row r="220" spans="2:8" hidden="1" x14ac:dyDescent="0.25">
      <c r="B220" s="408"/>
      <c r="C220" s="557"/>
      <c r="D220" s="558"/>
      <c r="E220" s="546"/>
      <c r="F220" s="546"/>
      <c r="G220" s="559"/>
      <c r="H220" s="560"/>
    </row>
    <row r="221" spans="2:8" ht="45.6" hidden="1" x14ac:dyDescent="0.25">
      <c r="B221" s="408"/>
      <c r="C221" s="143" t="s">
        <v>65</v>
      </c>
      <c r="D221" s="141" t="str">
        <f>IF('B. Tarkastukset (lom)'!C137="","",'B. Tarkastukset (lom)'!C137)</f>
        <v/>
      </c>
      <c r="E221" s="142" t="str">
        <f>IF('B. Tarkastukset (lom)'!D137="","",'B. Tarkastukset (lom)'!D137)</f>
        <v>A Rakenteiden vastaavuus rakennesuunnitelmien (piirustusten) kanssa (mm. rakenteet, liitokset, tuennat)</v>
      </c>
      <c r="F221" s="142" t="str">
        <f>IF('B. Tarkastukset (lom)'!G137="","",'B. Tarkastukset (lom)'!G137)</f>
        <v/>
      </c>
      <c r="G221" s="142" t="str">
        <f>IF('B. Tarkastukset (lom)'!H137="","",'B. Tarkastukset (lom)'!H137)</f>
        <v/>
      </c>
      <c r="H221" s="142" t="str">
        <f>IF('B. Tarkastukset (lom)'!I137="","",'B. Tarkastukset (lom)'!I137)</f>
        <v/>
      </c>
    </row>
    <row r="222" spans="2:8" ht="27.6" hidden="1" customHeight="1" x14ac:dyDescent="0.25">
      <c r="B222" s="408"/>
      <c r="C222" s="143" t="s">
        <v>65</v>
      </c>
      <c r="D222" s="141" t="str">
        <f>IF('B. Tarkastukset (lom)'!C138="","",'B. Tarkastukset (lom)'!C138)</f>
        <v/>
      </c>
      <c r="E222" s="142" t="str">
        <f>IF('B. Tarkastukset (lom)'!D138="","",'B. Tarkastukset (lom)'!D138)</f>
        <v xml:space="preserve">A Tasoa jäykistävät rakenteet ja kuormien siirtyminen perustuksille </v>
      </c>
      <c r="F222" s="142" t="str">
        <f>IF('B. Tarkastukset (lom)'!G138="","",'B. Tarkastukset (lom)'!G138)</f>
        <v/>
      </c>
      <c r="G222" s="142" t="str">
        <f>IF('B. Tarkastukset (lom)'!H138="","",'B. Tarkastukset (lom)'!H138)</f>
        <v/>
      </c>
      <c r="H222" s="142" t="str">
        <f>IF('B. Tarkastukset (lom)'!I138="","",'B. Tarkastukset (lom)'!I138)</f>
        <v/>
      </c>
    </row>
    <row r="223" spans="2:8" ht="25.95" hidden="1" customHeight="1" x14ac:dyDescent="0.25">
      <c r="B223" s="408"/>
      <c r="C223" s="143" t="s">
        <v>65</v>
      </c>
      <c r="D223" s="141" t="str">
        <f>IF('B. Tarkastukset (lom)'!C139="","",'B. Tarkastukset (lom)'!C139)</f>
        <v/>
      </c>
      <c r="E223" s="142" t="str">
        <f>IF('B. Tarkastukset (lom)'!D139="","",'B. Tarkastukset (lom)'!D139)</f>
        <v>A Seiniä jäykistävät rakenteet ja kuormien siirtyminen perustuksille</v>
      </c>
      <c r="F223" s="142" t="str">
        <f>IF('B. Tarkastukset (lom)'!G139="","",'B. Tarkastukset (lom)'!G139)</f>
        <v/>
      </c>
      <c r="G223" s="142" t="str">
        <f>IF('B. Tarkastukset (lom)'!H139="","",'B. Tarkastukset (lom)'!H139)</f>
        <v/>
      </c>
      <c r="H223" s="142" t="str">
        <f>IF('B. Tarkastukset (lom)'!I139="","",'B. Tarkastukset (lom)'!I139)</f>
        <v/>
      </c>
    </row>
    <row r="224" spans="2:8" ht="27" hidden="1" customHeight="1" x14ac:dyDescent="0.25">
      <c r="B224" s="408"/>
      <c r="C224" s="143" t="s">
        <v>65</v>
      </c>
      <c r="D224" s="141" t="str">
        <f>IF('B. Tarkastukset (lom)'!C140="","",'B. Tarkastukset (lom)'!C140)</f>
        <v/>
      </c>
      <c r="E224" s="142" t="str">
        <f>IF('B. Tarkastukset (lom)'!D140="","",'B. Tarkastukset (lom)'!D140)</f>
        <v>A Liitos- ja tukipintojen riittävyys, alun perin tai materiaalin elämisen johdosta</v>
      </c>
      <c r="F224" s="142" t="str">
        <f>IF('B. Tarkastukset (lom)'!G140="","",'B. Tarkastukset (lom)'!G140)</f>
        <v/>
      </c>
      <c r="G224" s="142" t="str">
        <f>IF('B. Tarkastukset (lom)'!H140="","",'B. Tarkastukset (lom)'!H140)</f>
        <v/>
      </c>
      <c r="H224" s="142" t="str">
        <f>IF('B. Tarkastukset (lom)'!I140="","",'B. Tarkastukset (lom)'!I140)</f>
        <v/>
      </c>
    </row>
    <row r="225" spans="2:8" ht="45.6" hidden="1" x14ac:dyDescent="0.25">
      <c r="B225" s="408"/>
      <c r="C225" s="143" t="s">
        <v>65</v>
      </c>
      <c r="D225" s="141" t="str">
        <f>IF('B. Tarkastukset (lom)'!C141="","",'B. Tarkastukset (lom)'!C141)</f>
        <v/>
      </c>
      <c r="E225" s="142" t="str">
        <f>IF('B. Tarkastukset (lom)'!D141="","",'B. Tarkastukset (lom)'!D141)</f>
        <v>A Rakenteissa tapahtuvien pakkosiirtymien (mm. kuivumiskutistuminen) vaikutukset runkoon</v>
      </c>
      <c r="F225" s="142" t="str">
        <f>IF('B. Tarkastukset (lom)'!G141="","",'B. Tarkastukset (lom)'!G141)</f>
        <v/>
      </c>
      <c r="G225" s="142" t="str">
        <f>IF('B. Tarkastukset (lom)'!H141="","",'B. Tarkastukset (lom)'!H141)</f>
        <v/>
      </c>
      <c r="H225" s="142" t="str">
        <f>IF('B. Tarkastukset (lom)'!I141="","",'B. Tarkastukset (lom)'!I141)</f>
        <v/>
      </c>
    </row>
    <row r="226" spans="2:8" ht="34.200000000000003" hidden="1" x14ac:dyDescent="0.25">
      <c r="B226" s="408"/>
      <c r="C226" s="143" t="s">
        <v>65</v>
      </c>
      <c r="D226" s="141" t="str">
        <f>IF('B. Tarkastukset (lom)'!C142="","",'B. Tarkastukset (lom)'!C142)</f>
        <v/>
      </c>
      <c r="E226" s="142" t="str">
        <f>IF('B. Tarkastukset (lom)'!D142="","",'B. Tarkastukset (lom)'!D142)</f>
        <v>A Mahdollinen maaperästä rakenteisiin nouseva kosteus - materiaalissa tapahtuneet muutokset</v>
      </c>
      <c r="F226" s="142" t="str">
        <f>IF('B. Tarkastukset (lom)'!G142="","",'B. Tarkastukset (lom)'!G142)</f>
        <v/>
      </c>
      <c r="G226" s="142" t="str">
        <f>IF('B. Tarkastukset (lom)'!H142="","",'B. Tarkastukset (lom)'!H142)</f>
        <v/>
      </c>
      <c r="H226" s="142" t="str">
        <f>IF('B. Tarkastukset (lom)'!I142="","",'B. Tarkastukset (lom)'!I142)</f>
        <v/>
      </c>
    </row>
    <row r="227" spans="2:8" ht="27" hidden="1" customHeight="1" x14ac:dyDescent="0.25">
      <c r="B227" s="408"/>
      <c r="C227" s="143" t="s">
        <v>65</v>
      </c>
      <c r="D227" s="141" t="str">
        <f>IF('B. Tarkastukset (lom)'!C143="","",'B. Tarkastukset (lom)'!C143)</f>
        <v/>
      </c>
      <c r="E227" s="142" t="str">
        <f>IF('B. Tarkastukset (lom)'!D143="","",'B. Tarkastukset (lom)'!D143)</f>
        <v>A Kantaviin rakenteisiin vaikuttavat höyrysulkujen mahdolliset viat tai vauriot</v>
      </c>
      <c r="F227" s="142" t="str">
        <f>IF('B. Tarkastukset (lom)'!G143="","",'B. Tarkastukset (lom)'!G143)</f>
        <v/>
      </c>
      <c r="G227" s="142" t="str">
        <f>IF('B. Tarkastukset (lom)'!H143="","",'B. Tarkastukset (lom)'!H143)</f>
        <v/>
      </c>
      <c r="H227" s="142" t="str">
        <f>IF('B. Tarkastukset (lom)'!I143="","",'B. Tarkastukset (lom)'!I143)</f>
        <v/>
      </c>
    </row>
    <row r="228" spans="2:8" ht="34.200000000000003" hidden="1" x14ac:dyDescent="0.25">
      <c r="B228" s="408"/>
      <c r="C228" s="143" t="s">
        <v>65</v>
      </c>
      <c r="D228" s="141" t="str">
        <f>IF('B. Tarkastukset (lom)'!C144="","",'B. Tarkastukset (lom)'!C144)</f>
        <v/>
      </c>
      <c r="E228" s="142" t="str">
        <f>IF('B. Tarkastukset (lom)'!D144="","",'B. Tarkastukset (lom)'!D144)</f>
        <v>A Yläpuolelta puurakenteisiin tuleva kosteus (pellityksien kiinnitykset, loivat katot)</v>
      </c>
      <c r="F228" s="142" t="str">
        <f>IF('B. Tarkastukset (lom)'!G144="","",'B. Tarkastukset (lom)'!G144)</f>
        <v/>
      </c>
      <c r="G228" s="142" t="str">
        <f>IF('B. Tarkastukset (lom)'!H144="","",'B. Tarkastukset (lom)'!H144)</f>
        <v/>
      </c>
      <c r="H228" s="142" t="str">
        <f>IF('B. Tarkastukset (lom)'!I144="","",'B. Tarkastukset (lom)'!I144)</f>
        <v/>
      </c>
    </row>
    <row r="229" spans="2:8" ht="34.200000000000003" hidden="1" x14ac:dyDescent="0.25">
      <c r="B229" s="408"/>
      <c r="C229" s="143" t="s">
        <v>65</v>
      </c>
      <c r="D229" s="141" t="str">
        <f>IF('B. Tarkastukset (lom)'!C145="","",'B. Tarkastukset (lom)'!C145)</f>
        <v/>
      </c>
      <c r="E229" s="142" t="str">
        <f>IF('B. Tarkastukset (lom)'!D145="","",'B. Tarkastukset (lom)'!D145)</f>
        <v>A Kosteuden kerääntyminen rakenteisiin virheellisten detaljien takia - värimuutokset / home</v>
      </c>
      <c r="F229" s="142" t="str">
        <f>IF('B. Tarkastukset (lom)'!G145="","",'B. Tarkastukset (lom)'!G145)</f>
        <v/>
      </c>
      <c r="G229" s="142" t="str">
        <f>IF('B. Tarkastukset (lom)'!H145="","",'B. Tarkastukset (lom)'!H145)</f>
        <v/>
      </c>
      <c r="H229" s="142" t="str">
        <f>IF('B. Tarkastukset (lom)'!I145="","",'B. Tarkastukset (lom)'!I145)</f>
        <v/>
      </c>
    </row>
    <row r="230" spans="2:8" ht="27.6" hidden="1" customHeight="1" x14ac:dyDescent="0.25">
      <c r="B230" s="408"/>
      <c r="C230" s="143" t="s">
        <v>65</v>
      </c>
      <c r="D230" s="141" t="str">
        <f>IF('B. Tarkastukset (lom)'!C146="","",'B. Tarkastukset (lom)'!C146)</f>
        <v/>
      </c>
      <c r="E230" s="142" t="str">
        <f>IF('B. Tarkastukset (lom)'!D146="","",'B. Tarkastukset (lom)'!D146)</f>
        <v xml:space="preserve">A Puun kosteusliikkeet tai sen huomioon ottamisen puutteet </v>
      </c>
      <c r="F230" s="142" t="str">
        <f>IF('B. Tarkastukset (lom)'!G146="","",'B. Tarkastukset (lom)'!G146)</f>
        <v/>
      </c>
      <c r="G230" s="142" t="str">
        <f>IF('B. Tarkastukset (lom)'!H146="","",'B. Tarkastukset (lom)'!H146)</f>
        <v/>
      </c>
      <c r="H230" s="142" t="str">
        <f>IF('B. Tarkastukset (lom)'!I146="","",'B. Tarkastukset (lom)'!I146)</f>
        <v/>
      </c>
    </row>
    <row r="231" spans="2:8" ht="19.2" hidden="1" customHeight="1" x14ac:dyDescent="0.25">
      <c r="B231" s="408"/>
      <c r="C231" s="143" t="s">
        <v>65</v>
      </c>
      <c r="D231" s="141" t="str">
        <f>IF('B. Tarkastukset (lom)'!C147="","",'B. Tarkastukset (lom)'!C147)</f>
        <v/>
      </c>
      <c r="E231" s="142" t="str">
        <f>IF('B. Tarkastukset (lom)'!D147="","",'B. Tarkastukset (lom)'!D147)</f>
        <v>A Jiirien mahdolliset vesivuodot</v>
      </c>
      <c r="F231" s="142" t="str">
        <f>IF('B. Tarkastukset (lom)'!G147="","",'B. Tarkastukset (lom)'!G147)</f>
        <v/>
      </c>
      <c r="G231" s="142" t="str">
        <f>IF('B. Tarkastukset (lom)'!H147="","",'B. Tarkastukset (lom)'!H147)</f>
        <v/>
      </c>
      <c r="H231" s="142" t="str">
        <f>IF('B. Tarkastukset (lom)'!I147="","",'B. Tarkastukset (lom)'!I147)</f>
        <v/>
      </c>
    </row>
    <row r="232" spans="2:8" ht="19.2" hidden="1" customHeight="1" x14ac:dyDescent="0.25">
      <c r="B232" s="408"/>
      <c r="C232" s="143" t="s">
        <v>65</v>
      </c>
      <c r="D232" s="141" t="str">
        <f>IF('B. Tarkastukset (lom)'!C148="","",'B. Tarkastukset (lom)'!C148)</f>
        <v/>
      </c>
      <c r="E232" s="142" t="str">
        <f>IF('B. Tarkastukset (lom)'!D148="","",'B. Tarkastukset (lom)'!D148)</f>
        <v>A Puurakenteiden kuivumismahdollisuudet</v>
      </c>
      <c r="F232" s="142" t="str">
        <f>IF('B. Tarkastukset (lom)'!G148="","",'B. Tarkastukset (lom)'!G148)</f>
        <v/>
      </c>
      <c r="G232" s="142" t="str">
        <f>IF('B. Tarkastukset (lom)'!H148="","",'B. Tarkastukset (lom)'!H148)</f>
        <v/>
      </c>
      <c r="H232" s="142" t="str">
        <f>IF('B. Tarkastukset (lom)'!I148="","",'B. Tarkastukset (lom)'!I148)</f>
        <v/>
      </c>
    </row>
    <row r="233" spans="2:8" ht="34.200000000000003" hidden="1" x14ac:dyDescent="0.25">
      <c r="B233" s="408"/>
      <c r="C233" s="143" t="s">
        <v>65</v>
      </c>
      <c r="D233" s="141" t="str">
        <f>IF('B. Tarkastukset (lom)'!C149="","",'B. Tarkastukset (lom)'!C149)</f>
        <v/>
      </c>
      <c r="E233" s="142" t="str">
        <f>IF('B. Tarkastukset (lom)'!D149="","",'B. Tarkastukset (lom)'!D149)</f>
        <v>B Katon vedenpoiston sijainti (joskus sijoitettu väärin pilarin lähelle, lumen ja jään kertyminen)</v>
      </c>
      <c r="F233" s="142" t="str">
        <f>IF('B. Tarkastukset (lom)'!G149="","",'B. Tarkastukset (lom)'!G149)</f>
        <v/>
      </c>
      <c r="G233" s="142" t="str">
        <f>IF('B. Tarkastukset (lom)'!H149="","",'B. Tarkastukset (lom)'!H149)</f>
        <v/>
      </c>
      <c r="H233" s="142" t="str">
        <f>IF('B. Tarkastukset (lom)'!I149="","",'B. Tarkastukset (lom)'!I149)</f>
        <v/>
      </c>
    </row>
    <row r="234" spans="2:8" ht="34.200000000000003" hidden="1" x14ac:dyDescent="0.25">
      <c r="B234" s="408"/>
      <c r="C234" s="143" t="s">
        <v>65</v>
      </c>
      <c r="D234" s="141" t="str">
        <f>IF('B. Tarkastukset (lom)'!C150="","",'B. Tarkastukset (lom)'!C150)</f>
        <v/>
      </c>
      <c r="E234" s="142" t="str">
        <f>IF('B. Tarkastukset (lom)'!D150="","",'B. Tarkastukset (lom)'!D150)</f>
        <v>B Puurungon jäykistyspukkien vaikutuksesta syntyvät pakkovoimat ja pakkosiirtymät</v>
      </c>
      <c r="F234" s="142" t="str">
        <f>IF('B. Tarkastukset (lom)'!G150="","",'B. Tarkastukset (lom)'!G150)</f>
        <v/>
      </c>
      <c r="G234" s="142" t="str">
        <f>IF('B. Tarkastukset (lom)'!H150="","",'B. Tarkastukset (lom)'!H150)</f>
        <v/>
      </c>
      <c r="H234" s="142" t="str">
        <f>IF('B. Tarkastukset (lom)'!I150="","",'B. Tarkastukset (lom)'!I150)</f>
        <v/>
      </c>
    </row>
    <row r="235" spans="2:8" ht="39" hidden="1" customHeight="1" x14ac:dyDescent="0.25">
      <c r="B235" s="408"/>
      <c r="C235" s="143" t="s">
        <v>65</v>
      </c>
      <c r="D235" s="141" t="str">
        <f>IF('B. Tarkastukset (lom)'!C151="","",'B. Tarkastukset (lom)'!C151)</f>
        <v/>
      </c>
      <c r="E235" s="142" t="str">
        <f>IF('B. Tarkastukset (lom)'!D151="","",'B. Tarkastukset (lom)'!D151)</f>
        <v>B Suorien ja kaarevien liimapuupalkkien poikittaiskuormat ja ripustukset, joista aiheutuu halkeamia</v>
      </c>
      <c r="F235" s="142" t="str">
        <f>IF('B. Tarkastukset (lom)'!G151="","",'B. Tarkastukset (lom)'!G151)</f>
        <v/>
      </c>
      <c r="G235" s="142" t="str">
        <f>IF('B. Tarkastukset (lom)'!H151="","",'B. Tarkastukset (lom)'!H151)</f>
        <v/>
      </c>
      <c r="H235" s="142" t="str">
        <f>IF('B. Tarkastukset (lom)'!I151="","",'B. Tarkastukset (lom)'!I151)</f>
        <v/>
      </c>
    </row>
    <row r="236" spans="2:8" ht="24" hidden="1" customHeight="1" x14ac:dyDescent="0.25">
      <c r="B236" s="408"/>
      <c r="C236" s="143" t="s">
        <v>65</v>
      </c>
      <c r="D236" s="141" t="str">
        <f>IF('B. Tarkastukset (lom)'!C152="","",'B. Tarkastukset (lom)'!C152)</f>
        <v/>
      </c>
      <c r="E236" s="142" t="str">
        <f>IF('B. Tarkastukset (lom)'!D152="","",'B. Tarkastukset (lom)'!D152)</f>
        <v xml:space="preserve">B Liimapuupalkkien liimaukset ja halkeamat </v>
      </c>
      <c r="F236" s="142" t="str">
        <f>IF('B. Tarkastukset (lom)'!G152="","",'B. Tarkastukset (lom)'!G152)</f>
        <v/>
      </c>
      <c r="G236" s="142" t="str">
        <f>IF('B. Tarkastukset (lom)'!H152="","",'B. Tarkastukset (lom)'!H152)</f>
        <v/>
      </c>
      <c r="H236" s="142" t="str">
        <f>IF('B. Tarkastukset (lom)'!I152="","",'B. Tarkastukset (lom)'!I152)</f>
        <v/>
      </c>
    </row>
    <row r="237" spans="2:8" ht="34.200000000000003" hidden="1" x14ac:dyDescent="0.25">
      <c r="B237" s="408"/>
      <c r="C237" s="143" t="s">
        <v>65</v>
      </c>
      <c r="D237" s="141" t="str">
        <f>IF('B. Tarkastukset (lom)'!C153="","",'B. Tarkastukset (lom)'!C153)</f>
        <v/>
      </c>
      <c r="E237" s="142" t="str">
        <f>IF('B. Tarkastukset (lom)'!D153="","",'B. Tarkastukset (lom)'!D153)</f>
        <v>B Puristettujen puurakenteiden nurjahdusmitoitus huomioon ottaen epäkeskisyydet</v>
      </c>
      <c r="F237" s="142" t="str">
        <f>IF('B. Tarkastukset (lom)'!G153="","",'B. Tarkastukset (lom)'!G153)</f>
        <v/>
      </c>
      <c r="G237" s="142" t="str">
        <f>IF('B. Tarkastukset (lom)'!H153="","",'B. Tarkastukset (lom)'!H153)</f>
        <v/>
      </c>
      <c r="H237" s="142" t="str">
        <f>IF('B. Tarkastukset (lom)'!I153="","",'B. Tarkastukset (lom)'!I153)</f>
        <v/>
      </c>
    </row>
    <row r="238" spans="2:8" ht="30" hidden="1" customHeight="1" x14ac:dyDescent="0.25">
      <c r="B238" s="408"/>
      <c r="C238" s="143" t="s">
        <v>65</v>
      </c>
      <c r="D238" s="141" t="str">
        <f>IF('B. Tarkastukset (lom)'!C154="","",'B. Tarkastukset (lom)'!C154)</f>
        <v/>
      </c>
      <c r="E238" s="142" t="str">
        <f>IF('B. Tarkastukset (lom)'!D154="","",'B. Tarkastukset (lom)'!D154)</f>
        <v>B Kehänä toimivien puurakenteiden sivutuenta</v>
      </c>
      <c r="F238" s="142" t="str">
        <f>IF('B. Tarkastukset (lom)'!G154="","",'B. Tarkastukset (lom)'!G154)</f>
        <v/>
      </c>
      <c r="G238" s="142" t="str">
        <f>IF('B. Tarkastukset (lom)'!H154="","",'B. Tarkastukset (lom)'!H154)</f>
        <v/>
      </c>
      <c r="H238" s="142" t="str">
        <f>IF('B. Tarkastukset (lom)'!I154="","",'B. Tarkastukset (lom)'!I154)</f>
        <v/>
      </c>
    </row>
    <row r="239" spans="2:8" ht="30" hidden="1" customHeight="1" x14ac:dyDescent="0.25">
      <c r="B239" s="408"/>
      <c r="C239" s="143" t="s">
        <v>65</v>
      </c>
      <c r="D239" s="141" t="str">
        <f>IF('B. Tarkastukset (lom)'!C155="","",'B. Tarkastukset (lom)'!C155)</f>
        <v/>
      </c>
      <c r="E239" s="142" t="str">
        <f>IF('B. Tarkastukset (lom)'!D155="","",'B. Tarkastukset (lom)'!D155)</f>
        <v>B Naulalevyristikoiden yläpaarteiden ruodevälit</v>
      </c>
      <c r="F239" s="142" t="str">
        <f>IF('B. Tarkastukset (lom)'!G155="","",'B. Tarkastukset (lom)'!G155)</f>
        <v/>
      </c>
      <c r="G239" s="142" t="str">
        <f>IF('B. Tarkastukset (lom)'!H155="","",'B. Tarkastukset (lom)'!H155)</f>
        <v/>
      </c>
      <c r="H239" s="142" t="str">
        <f>IF('B. Tarkastukset (lom)'!I155="","",'B. Tarkastukset (lom)'!I155)</f>
        <v/>
      </c>
    </row>
    <row r="240" spans="2:8" ht="29.7" hidden="1" customHeight="1" x14ac:dyDescent="0.25">
      <c r="B240" s="408"/>
      <c r="C240" s="143" t="s">
        <v>65</v>
      </c>
      <c r="D240" s="141" t="str">
        <f>IF('B. Tarkastukset (lom)'!C156="","",'B. Tarkastukset (lom)'!C156)</f>
        <v/>
      </c>
      <c r="E240" s="142" t="str">
        <f>IF('B. Tarkastukset (lom)'!D156="","",'B. Tarkastukset (lom)'!D156)</f>
        <v>B Rakennuksen sisäkattojen kinnitykset ja korkoeroja</v>
      </c>
      <c r="F240" s="142" t="str">
        <f>IF('B. Tarkastukset (lom)'!G156="","",'B. Tarkastukset (lom)'!G156)</f>
        <v/>
      </c>
      <c r="G240" s="142" t="str">
        <f>IF('B. Tarkastukset (lom)'!H156="","",'B. Tarkastukset (lom)'!H156)</f>
        <v/>
      </c>
      <c r="H240" s="142" t="str">
        <f>IF('B. Tarkastukset (lom)'!I156="","",'B. Tarkastukset (lom)'!I156)</f>
        <v/>
      </c>
    </row>
    <row r="241" spans="2:8" ht="13.95" hidden="1" customHeight="1" x14ac:dyDescent="0.25">
      <c r="B241" s="408"/>
      <c r="C241" s="143" t="s">
        <v>65</v>
      </c>
      <c r="D241" s="141" t="str">
        <f>IF('B. Tarkastukset (lom)'!C157="","",'B. Tarkastukset (lom)'!C157)</f>
        <v/>
      </c>
      <c r="E241" s="142" t="str">
        <f>IF('B. Tarkastukset (lom)'!D157="","",'B. Tarkastukset (lom)'!D157)</f>
        <v/>
      </c>
      <c r="F241" s="142" t="str">
        <f>IF('B. Tarkastukset (lom)'!G157="","",'B. Tarkastukset (lom)'!G157)</f>
        <v/>
      </c>
      <c r="G241" s="142" t="str">
        <f>IF('B. Tarkastukset (lom)'!H157="","",'B. Tarkastukset (lom)'!H157)</f>
        <v/>
      </c>
      <c r="H241" s="142" t="str">
        <f>IF('B. Tarkastukset (lom)'!I157="","",'B. Tarkastukset (lom)'!I157)</f>
        <v/>
      </c>
    </row>
    <row r="242" spans="2:8" ht="13.95" hidden="1" customHeight="1" x14ac:dyDescent="0.25">
      <c r="B242" s="408"/>
      <c r="C242" s="143" t="s">
        <v>65</v>
      </c>
      <c r="D242" s="141" t="str">
        <f>IF('B. Tarkastukset (lom)'!C158="","",'B. Tarkastukset (lom)'!C158)</f>
        <v/>
      </c>
      <c r="E242" s="142" t="str">
        <f>IF('B. Tarkastukset (lom)'!D158="","",'B. Tarkastukset (lom)'!D158)</f>
        <v/>
      </c>
      <c r="F242" s="142" t="str">
        <f>IF('B. Tarkastukset (lom)'!G158="","",'B. Tarkastukset (lom)'!G158)</f>
        <v/>
      </c>
      <c r="G242" s="142" t="str">
        <f>IF('B. Tarkastukset (lom)'!H158="","",'B. Tarkastukset (lom)'!H158)</f>
        <v/>
      </c>
      <c r="H242" s="142" t="str">
        <f>IF('B. Tarkastukset (lom)'!I158="","",'B. Tarkastukset (lom)'!I158)</f>
        <v/>
      </c>
    </row>
    <row r="243" spans="2:8" ht="13.95" hidden="1" customHeight="1" x14ac:dyDescent="0.25">
      <c r="B243" s="408"/>
      <c r="C243" s="143" t="s">
        <v>65</v>
      </c>
      <c r="D243" s="141" t="str">
        <f>IF('B. Tarkastukset (lom)'!C159="","",'B. Tarkastukset (lom)'!C159)</f>
        <v/>
      </c>
      <c r="E243" s="142" t="str">
        <f>IF('B. Tarkastukset (lom)'!D159="","",'B. Tarkastukset (lom)'!D159)</f>
        <v/>
      </c>
      <c r="F243" s="142" t="str">
        <f>IF('B. Tarkastukset (lom)'!G159="","",'B. Tarkastukset (lom)'!G159)</f>
        <v/>
      </c>
      <c r="G243" s="142" t="str">
        <f>IF('B. Tarkastukset (lom)'!H159="","",'B. Tarkastukset (lom)'!H159)</f>
        <v/>
      </c>
      <c r="H243" s="142" t="str">
        <f>IF('B. Tarkastukset (lom)'!I159="","",'B. Tarkastukset (lom)'!I159)</f>
        <v/>
      </c>
    </row>
    <row r="244" spans="2:8" ht="13.95" hidden="1" customHeight="1" x14ac:dyDescent="0.25">
      <c r="B244" s="408"/>
      <c r="C244" s="143" t="s">
        <v>65</v>
      </c>
      <c r="D244" s="141" t="str">
        <f>IF('B. Tarkastukset (lom)'!C160="","",'B. Tarkastukset (lom)'!C160)</f>
        <v/>
      </c>
      <c r="E244" s="142" t="str">
        <f>IF('B. Tarkastukset (lom)'!D160="","",'B. Tarkastukset (lom)'!D160)</f>
        <v/>
      </c>
      <c r="F244" s="142" t="str">
        <f>IF('B. Tarkastukset (lom)'!G160="","",'B. Tarkastukset (lom)'!G160)</f>
        <v/>
      </c>
      <c r="G244" s="142" t="str">
        <f>IF('B. Tarkastukset (lom)'!H160="","",'B. Tarkastukset (lom)'!H160)</f>
        <v/>
      </c>
      <c r="H244" s="142" t="str">
        <f>IF('B. Tarkastukset (lom)'!I160="","",'B. Tarkastukset (lom)'!I160)</f>
        <v/>
      </c>
    </row>
    <row r="245" spans="2:8" x14ac:dyDescent="0.25">
      <c r="B245" s="408"/>
      <c r="C245" s="561"/>
      <c r="D245" s="545"/>
      <c r="E245" s="546"/>
      <c r="F245" s="546"/>
      <c r="G245" s="546"/>
      <c r="H245" s="546"/>
    </row>
    <row r="246" spans="2:8" x14ac:dyDescent="0.25">
      <c r="B246" s="408"/>
      <c r="C246" s="563" t="s">
        <v>182</v>
      </c>
      <c r="D246" s="431">
        <f>IF('B. Tarkastukset (lom)'!C165="","",'B. Tarkastukset (lom)'!C165)</f>
        <v>41814</v>
      </c>
      <c r="E246" s="432" t="str">
        <f>IF('B. Tarkastukset (lom)'!D165="","",'B. Tarkastukset (lom)'!D165)</f>
        <v>A Perustusten painumia</v>
      </c>
      <c r="F246" s="432" t="str">
        <f>IF('B. Tarkastukset (lom)'!G165="","",'B. Tarkastukset (lom)'!G165)</f>
        <v>Ei painumia</v>
      </c>
      <c r="G246" s="589" t="str">
        <f>IF('B. Tarkastukset (lom)'!H165="","",'B. Tarkastukset (lom)'!H165)</f>
        <v/>
      </c>
      <c r="H246" s="432" t="str">
        <f>IF('B. Tarkastukset (lom)'!I165="","",'B. Tarkastukset (lom)'!I165)</f>
        <v/>
      </c>
    </row>
    <row r="247" spans="2:8" ht="22.8" x14ac:dyDescent="0.25">
      <c r="B247" s="408"/>
      <c r="C247" s="563" t="s">
        <v>182</v>
      </c>
      <c r="D247" s="431">
        <f>IF('B. Tarkastukset (lom)'!C166="","",'B. Tarkastukset (lom)'!C166)</f>
        <v>41815</v>
      </c>
      <c r="E247" s="432" t="str">
        <f>IF('B. Tarkastukset (lom)'!D166="","",'B. Tarkastukset (lom)'!D166)</f>
        <v>A Maanpinnan muotoilu vedenpoiston kannalta</v>
      </c>
      <c r="F247" s="432" t="str">
        <f>IF('B. Tarkastukset (lom)'!G166="","",'B. Tarkastukset (lom)'!G166)</f>
        <v>Toimii oikein</v>
      </c>
      <c r="G247" s="589" t="str">
        <f>IF('B. Tarkastukset (lom)'!H166="","",'B. Tarkastukset (lom)'!H166)</f>
        <v/>
      </c>
      <c r="H247" s="432" t="str">
        <f>IF('B. Tarkastukset (lom)'!I166="","",'B. Tarkastukset (lom)'!I166)</f>
        <v/>
      </c>
    </row>
    <row r="248" spans="2:8" hidden="1" x14ac:dyDescent="0.25">
      <c r="B248" s="408"/>
      <c r="C248" s="563" t="s">
        <v>182</v>
      </c>
      <c r="D248" s="431" t="str">
        <f>IF('B. Tarkastukset (lom)'!C167="","",'B. Tarkastukset (lom)'!C167)</f>
        <v/>
      </c>
      <c r="E248" s="432" t="str">
        <f>IF('B. Tarkastukset (lom)'!D167="","",'B. Tarkastukset (lom)'!D167)</f>
        <v/>
      </c>
      <c r="F248" s="432" t="str">
        <f>IF('B. Tarkastukset (lom)'!G167="","",'B. Tarkastukset (lom)'!G167)</f>
        <v/>
      </c>
      <c r="G248" s="432" t="str">
        <f>IF('B. Tarkastukset (lom)'!H167="","",'B. Tarkastukset (lom)'!H167)</f>
        <v/>
      </c>
      <c r="H248" s="432" t="str">
        <f>IF('B. Tarkastukset (lom)'!I167="","",'B. Tarkastukset (lom)'!I167)</f>
        <v/>
      </c>
    </row>
    <row r="249" spans="2:8" hidden="1" x14ac:dyDescent="0.25">
      <c r="B249" s="408"/>
      <c r="C249" s="563" t="s">
        <v>182</v>
      </c>
      <c r="D249" s="431" t="str">
        <f>IF('B. Tarkastukset (lom)'!C168="","",'B. Tarkastukset (lom)'!C168)</f>
        <v/>
      </c>
      <c r="E249" s="432" t="str">
        <f>IF('B. Tarkastukset (lom)'!D168="","",'B. Tarkastukset (lom)'!D168)</f>
        <v/>
      </c>
      <c r="F249" s="432" t="str">
        <f>IF('B. Tarkastukset (lom)'!G168="","",'B. Tarkastukset (lom)'!G168)</f>
        <v/>
      </c>
      <c r="G249" s="432" t="str">
        <f>IF('B. Tarkastukset (lom)'!H168="","",'B. Tarkastukset (lom)'!H168)</f>
        <v/>
      </c>
      <c r="H249" s="432" t="str">
        <f>IF('B. Tarkastukset (lom)'!I168="","",'B. Tarkastukset (lom)'!I168)</f>
        <v/>
      </c>
    </row>
    <row r="250" spans="2:8" hidden="1" x14ac:dyDescent="0.25">
      <c r="B250" s="408"/>
      <c r="C250" s="563" t="s">
        <v>182</v>
      </c>
      <c r="D250" s="431" t="str">
        <f>IF('B. Tarkastukset (lom)'!C169="","",'B. Tarkastukset (lom)'!C169)</f>
        <v/>
      </c>
      <c r="E250" s="432" t="str">
        <f>IF('B. Tarkastukset (lom)'!D169="","",'B. Tarkastukset (lom)'!D169)</f>
        <v/>
      </c>
      <c r="F250" s="432" t="str">
        <f>IF('B. Tarkastukset (lom)'!G169="","",'B. Tarkastukset (lom)'!G169)</f>
        <v/>
      </c>
      <c r="G250" s="432" t="str">
        <f>IF('B. Tarkastukset (lom)'!H169="","",'B. Tarkastukset (lom)'!H169)</f>
        <v/>
      </c>
      <c r="H250" s="432" t="str">
        <f>IF('B. Tarkastukset (lom)'!I169="","",'B. Tarkastukset (lom)'!I169)</f>
        <v/>
      </c>
    </row>
    <row r="251" spans="2:8" hidden="1" x14ac:dyDescent="0.25">
      <c r="B251" s="408"/>
      <c r="C251" s="563" t="s">
        <v>182</v>
      </c>
      <c r="D251" s="431" t="str">
        <f>IF('B. Tarkastukset (lom)'!C170="","",'B. Tarkastukset (lom)'!C170)</f>
        <v/>
      </c>
      <c r="E251" s="432" t="str">
        <f>IF('B. Tarkastukset (lom)'!D170="","",'B. Tarkastukset (lom)'!D170)</f>
        <v/>
      </c>
      <c r="F251" s="432" t="str">
        <f>IF('B. Tarkastukset (lom)'!G170="","",'B. Tarkastukset (lom)'!G170)</f>
        <v/>
      </c>
      <c r="G251" s="432" t="str">
        <f>IF('B. Tarkastukset (lom)'!H170="","",'B. Tarkastukset (lom)'!H170)</f>
        <v/>
      </c>
      <c r="H251" s="432" t="str">
        <f>IF('B. Tarkastukset (lom)'!I170="","",'B. Tarkastukset (lom)'!I170)</f>
        <v/>
      </c>
    </row>
    <row r="252" spans="2:8" hidden="1" x14ac:dyDescent="0.25">
      <c r="B252" s="408"/>
      <c r="C252" s="563" t="s">
        <v>182</v>
      </c>
      <c r="D252" s="431" t="str">
        <f>IF('B. Tarkastukset (lom)'!C171="","",'B. Tarkastukset (lom)'!C171)</f>
        <v/>
      </c>
      <c r="E252" s="432" t="str">
        <f>IF('B. Tarkastukset (lom)'!D171="","",'B. Tarkastukset (lom)'!D171)</f>
        <v/>
      </c>
      <c r="F252" s="432" t="str">
        <f>IF('B. Tarkastukset (lom)'!G171="","",'B. Tarkastukset (lom)'!G171)</f>
        <v/>
      </c>
      <c r="G252" s="432" t="str">
        <f>IF('B. Tarkastukset (lom)'!H171="","",'B. Tarkastukset (lom)'!H171)</f>
        <v/>
      </c>
      <c r="H252" s="432" t="str">
        <f>IF('B. Tarkastukset (lom)'!I171="","",'B. Tarkastukset (lom)'!I171)</f>
        <v/>
      </c>
    </row>
    <row r="253" spans="2:8" hidden="1" x14ac:dyDescent="0.25">
      <c r="B253" s="408"/>
      <c r="C253" s="563" t="s">
        <v>182</v>
      </c>
      <c r="D253" s="431" t="str">
        <f>IF('B. Tarkastukset (lom)'!C172="","",'B. Tarkastukset (lom)'!C172)</f>
        <v/>
      </c>
      <c r="E253" s="432" t="str">
        <f>IF('B. Tarkastukset (lom)'!D172="","",'B. Tarkastukset (lom)'!D172)</f>
        <v/>
      </c>
      <c r="F253" s="432" t="str">
        <f>IF('B. Tarkastukset (lom)'!G172="","",'B. Tarkastukset (lom)'!G172)</f>
        <v/>
      </c>
      <c r="G253" s="432" t="str">
        <f>IF('B. Tarkastukset (lom)'!H172="","",'B. Tarkastukset (lom)'!H172)</f>
        <v/>
      </c>
      <c r="H253" s="432" t="str">
        <f>IF('B. Tarkastukset (lom)'!I172="","",'B. Tarkastukset (lom)'!I172)</f>
        <v/>
      </c>
    </row>
    <row r="254" spans="2:8" hidden="1" x14ac:dyDescent="0.25">
      <c r="B254" s="408"/>
      <c r="C254" s="563" t="s">
        <v>182</v>
      </c>
      <c r="D254" s="431" t="str">
        <f>IF('B. Tarkastukset (lom)'!C173="","",'B. Tarkastukset (lom)'!C173)</f>
        <v/>
      </c>
      <c r="E254" s="432" t="str">
        <f>IF('B. Tarkastukset (lom)'!D173="","",'B. Tarkastukset (lom)'!D173)</f>
        <v/>
      </c>
      <c r="F254" s="432" t="str">
        <f>IF('B. Tarkastukset (lom)'!G173="","",'B. Tarkastukset (lom)'!G173)</f>
        <v/>
      </c>
      <c r="G254" s="432" t="str">
        <f>IF('B. Tarkastukset (lom)'!H173="","",'B. Tarkastukset (lom)'!H173)</f>
        <v/>
      </c>
      <c r="H254" s="432" t="str">
        <f>IF('B. Tarkastukset (lom)'!I173="","",'B. Tarkastukset (lom)'!I173)</f>
        <v/>
      </c>
    </row>
    <row r="255" spans="2:8" hidden="1" x14ac:dyDescent="0.25">
      <c r="B255" s="408"/>
      <c r="C255" s="563" t="s">
        <v>182</v>
      </c>
      <c r="D255" s="431" t="str">
        <f>IF('B. Tarkastukset (lom)'!C174="","",'B. Tarkastukset (lom)'!C174)</f>
        <v/>
      </c>
      <c r="E255" s="432" t="str">
        <f>IF('B. Tarkastukset (lom)'!D174="","",'B. Tarkastukset (lom)'!D174)</f>
        <v/>
      </c>
      <c r="F255" s="432" t="str">
        <f>IF('B. Tarkastukset (lom)'!G174="","",'B. Tarkastukset (lom)'!G174)</f>
        <v/>
      </c>
      <c r="G255" s="432" t="str">
        <f>IF('B. Tarkastukset (lom)'!H174="","",'B. Tarkastukset (lom)'!H174)</f>
        <v/>
      </c>
      <c r="H255" s="432" t="str">
        <f>IF('B. Tarkastukset (lom)'!I174="","",'B. Tarkastukset (lom)'!I174)</f>
        <v/>
      </c>
    </row>
    <row r="256" spans="2:8" x14ac:dyDescent="0.25">
      <c r="B256" s="408"/>
      <c r="C256" s="562"/>
      <c r="D256" s="545"/>
      <c r="E256" s="546"/>
      <c r="F256" s="546"/>
      <c r="G256" s="763"/>
      <c r="H256" s="546"/>
    </row>
    <row r="257" spans="2:8" ht="22.8" hidden="1" x14ac:dyDescent="0.25">
      <c r="B257" s="408"/>
      <c r="C257" s="513" t="s">
        <v>64</v>
      </c>
      <c r="D257" s="514" t="str">
        <f>IF('B. Tarkastukset (lom)'!C102="","",'B. Tarkastukset (lom)'!C102)</f>
        <v/>
      </c>
      <c r="E257" s="515" t="str">
        <f>IF('B. Tarkastukset (lom)'!D102="","",'B. Tarkastukset (lom)'!D102)</f>
        <v>B Teollisuusrakenteiden jäykistyslinjojen toiminta ja vaurion seuraamusten hallinta</v>
      </c>
      <c r="F257" s="515" t="str">
        <f>IF('B. Tarkastukset (lom)'!G102="","",'B. Tarkastukset (lom)'!G102)</f>
        <v/>
      </c>
      <c r="G257" s="516" t="str">
        <f>IF('B. Tarkastukset (lom)'!H102="","",'B. Tarkastukset (lom)'!H102)</f>
        <v/>
      </c>
      <c r="H257" s="531" t="str">
        <f>IF('B. Tarkastukset (lom)'!I102="","",'B. Tarkastukset (lom)'!I102)</f>
        <v/>
      </c>
    </row>
    <row r="258" spans="2:8" ht="13.95" customHeight="1" x14ac:dyDescent="0.25">
      <c r="B258" s="408"/>
      <c r="C258" s="517" t="s">
        <v>183</v>
      </c>
      <c r="D258" s="431">
        <f>IF('B. Tarkastukset (lom)'!C179="","",'B. Tarkastukset (lom)'!C179)</f>
        <v>41814</v>
      </c>
      <c r="E258" s="432" t="str">
        <f>IF('B. Tarkastukset (lom)'!D179="","",'B. Tarkastukset (lom)'!D179)</f>
        <v>Rakennuksen seinävaippa</v>
      </c>
      <c r="F258" s="432" t="str">
        <f>IF('B. Tarkastukset (lom)'!G179="","",'B. Tarkastukset (lom)'!G179)</f>
        <v xml:space="preserve">Ei huomautettavaa </v>
      </c>
      <c r="G258" s="589" t="str">
        <f>IF('B. Tarkastukset (lom)'!H179="","",'B. Tarkastukset (lom)'!H179)</f>
        <v/>
      </c>
      <c r="H258" s="432" t="str">
        <f>IF('B. Tarkastukset (lom)'!I179="","",'B. Tarkastukset (lom)'!I179)</f>
        <v/>
      </c>
    </row>
    <row r="259" spans="2:8" ht="13.95" hidden="1" customHeight="1" x14ac:dyDescent="0.25">
      <c r="B259" s="408"/>
      <c r="C259" s="517" t="s">
        <v>183</v>
      </c>
      <c r="D259" s="431" t="str">
        <f>IF('B. Tarkastukset (lom)'!C180="","",'B. Tarkastukset (lom)'!C180)</f>
        <v/>
      </c>
      <c r="E259" s="432" t="str">
        <f>IF('B. Tarkastukset (lom)'!D180="","",'B. Tarkastukset (lom)'!D180)</f>
        <v/>
      </c>
      <c r="F259" s="432" t="str">
        <f>IF('B. Tarkastukset (lom)'!G180="","",'B. Tarkastukset (lom)'!G180)</f>
        <v/>
      </c>
      <c r="G259" s="432" t="str">
        <f>IF('B. Tarkastukset (lom)'!H180="","",'B. Tarkastukset (lom)'!H180)</f>
        <v/>
      </c>
      <c r="H259" s="432" t="str">
        <f>IF('B. Tarkastukset (lom)'!I180="","",'B. Tarkastukset (lom)'!I180)</f>
        <v/>
      </c>
    </row>
    <row r="260" spans="2:8" ht="13.95" hidden="1" customHeight="1" x14ac:dyDescent="0.25">
      <c r="B260" s="408"/>
      <c r="C260" s="517" t="s">
        <v>183</v>
      </c>
      <c r="D260" s="431" t="str">
        <f>IF('B. Tarkastukset (lom)'!C181="","",'B. Tarkastukset (lom)'!C181)</f>
        <v/>
      </c>
      <c r="E260" s="432" t="str">
        <f>IF('B. Tarkastukset (lom)'!D181="","",'B. Tarkastukset (lom)'!D181)</f>
        <v/>
      </c>
      <c r="F260" s="432" t="str">
        <f>IF('B. Tarkastukset (lom)'!G181="","",'B. Tarkastukset (lom)'!G181)</f>
        <v/>
      </c>
      <c r="G260" s="432" t="str">
        <f>IF('B. Tarkastukset (lom)'!H181="","",'B. Tarkastukset (lom)'!H181)</f>
        <v/>
      </c>
      <c r="H260" s="432" t="str">
        <f>IF('B. Tarkastukset (lom)'!I181="","",'B. Tarkastukset (lom)'!I181)</f>
        <v/>
      </c>
    </row>
    <row r="261" spans="2:8" ht="13.95" hidden="1" customHeight="1" x14ac:dyDescent="0.25">
      <c r="B261" s="408"/>
      <c r="C261" s="517" t="s">
        <v>183</v>
      </c>
      <c r="D261" s="431" t="str">
        <f>IF('B. Tarkastukset (lom)'!C182="","",'B. Tarkastukset (lom)'!C182)</f>
        <v/>
      </c>
      <c r="E261" s="432" t="str">
        <f>IF('B. Tarkastukset (lom)'!D182="","",'B. Tarkastukset (lom)'!D182)</f>
        <v/>
      </c>
      <c r="F261" s="432" t="str">
        <f>IF('B. Tarkastukset (lom)'!G182="","",'B. Tarkastukset (lom)'!G182)</f>
        <v/>
      </c>
      <c r="G261" s="432" t="str">
        <f>IF('B. Tarkastukset (lom)'!H182="","",'B. Tarkastukset (lom)'!H182)</f>
        <v/>
      </c>
      <c r="H261" s="432" t="str">
        <f>IF('B. Tarkastukset (lom)'!I182="","",'B. Tarkastukset (lom)'!I182)</f>
        <v/>
      </c>
    </row>
    <row r="262" spans="2:8" ht="13.95" hidden="1" customHeight="1" x14ac:dyDescent="0.25">
      <c r="B262" s="408"/>
      <c r="C262" s="517" t="s">
        <v>183</v>
      </c>
      <c r="D262" s="431" t="str">
        <f>IF('B. Tarkastukset (lom)'!C183="","",'B. Tarkastukset (lom)'!C183)</f>
        <v/>
      </c>
      <c r="E262" s="432" t="str">
        <f>IF('B. Tarkastukset (lom)'!D183="","",'B. Tarkastukset (lom)'!D183)</f>
        <v/>
      </c>
      <c r="F262" s="432" t="str">
        <f>IF('B. Tarkastukset (lom)'!G183="","",'B. Tarkastukset (lom)'!G183)</f>
        <v/>
      </c>
      <c r="G262" s="432" t="str">
        <f>IF('B. Tarkastukset (lom)'!H183="","",'B. Tarkastukset (lom)'!H183)</f>
        <v/>
      </c>
      <c r="H262" s="432" t="str">
        <f>IF('B. Tarkastukset (lom)'!I183="","",'B. Tarkastukset (lom)'!I183)</f>
        <v/>
      </c>
    </row>
    <row r="263" spans="2:8" ht="13.95" hidden="1" customHeight="1" x14ac:dyDescent="0.25">
      <c r="B263" s="408"/>
      <c r="C263" s="517" t="s">
        <v>183</v>
      </c>
      <c r="D263" s="431" t="str">
        <f>IF('B. Tarkastukset (lom)'!C184="","",'B. Tarkastukset (lom)'!C184)</f>
        <v/>
      </c>
      <c r="E263" s="432" t="str">
        <f>IF('B. Tarkastukset (lom)'!D184="","",'B. Tarkastukset (lom)'!D184)</f>
        <v/>
      </c>
      <c r="F263" s="432" t="str">
        <f>IF('B. Tarkastukset (lom)'!G184="","",'B. Tarkastukset (lom)'!G184)</f>
        <v/>
      </c>
      <c r="G263" s="432" t="str">
        <f>IF('B. Tarkastukset (lom)'!H184="","",'B. Tarkastukset (lom)'!H184)</f>
        <v/>
      </c>
      <c r="H263" s="432" t="str">
        <f>IF('B. Tarkastukset (lom)'!I184="","",'B. Tarkastukset (lom)'!I184)</f>
        <v/>
      </c>
    </row>
    <row r="264" spans="2:8" ht="13.95" hidden="1" customHeight="1" x14ac:dyDescent="0.25">
      <c r="B264" s="408"/>
      <c r="C264" s="517" t="s">
        <v>183</v>
      </c>
      <c r="D264" s="431" t="str">
        <f>IF('B. Tarkastukset (lom)'!C185="","",'B. Tarkastukset (lom)'!C185)</f>
        <v/>
      </c>
      <c r="E264" s="432" t="str">
        <f>IF('B. Tarkastukset (lom)'!D185="","",'B. Tarkastukset (lom)'!D185)</f>
        <v/>
      </c>
      <c r="F264" s="432" t="str">
        <f>IF('B. Tarkastukset (lom)'!G185="","",'B. Tarkastukset (lom)'!G185)</f>
        <v/>
      </c>
      <c r="G264" s="432" t="str">
        <f>IF('B. Tarkastukset (lom)'!H185="","",'B. Tarkastukset (lom)'!H185)</f>
        <v/>
      </c>
      <c r="H264" s="432" t="str">
        <f>IF('B. Tarkastukset (lom)'!I185="","",'B. Tarkastukset (lom)'!I185)</f>
        <v/>
      </c>
    </row>
    <row r="265" spans="2:8" ht="13.95" hidden="1" customHeight="1" x14ac:dyDescent="0.25">
      <c r="B265" s="408"/>
      <c r="C265" s="517" t="s">
        <v>183</v>
      </c>
      <c r="D265" s="431" t="str">
        <f>IF('B. Tarkastukset (lom)'!C186="","",'B. Tarkastukset (lom)'!C186)</f>
        <v/>
      </c>
      <c r="E265" s="432" t="str">
        <f>IF('B. Tarkastukset (lom)'!D186="","",'B. Tarkastukset (lom)'!D186)</f>
        <v/>
      </c>
      <c r="F265" s="432" t="str">
        <f>IF('B. Tarkastukset (lom)'!G186="","",'B. Tarkastukset (lom)'!G186)</f>
        <v/>
      </c>
      <c r="G265" s="432" t="str">
        <f>IF('B. Tarkastukset (lom)'!H186="","",'B. Tarkastukset (lom)'!H186)</f>
        <v/>
      </c>
      <c r="H265" s="432" t="str">
        <f>IF('B. Tarkastukset (lom)'!I186="","",'B. Tarkastukset (lom)'!I186)</f>
        <v/>
      </c>
    </row>
    <row r="266" spans="2:8" ht="13.95" hidden="1" customHeight="1" x14ac:dyDescent="0.25">
      <c r="B266" s="408"/>
      <c r="C266" s="517" t="s">
        <v>183</v>
      </c>
      <c r="D266" s="431" t="str">
        <f>IF('B. Tarkastukset (lom)'!C187="","",'B. Tarkastukset (lom)'!C187)</f>
        <v/>
      </c>
      <c r="E266" s="432" t="str">
        <f>IF('B. Tarkastukset (lom)'!D187="","",'B. Tarkastukset (lom)'!D187)</f>
        <v/>
      </c>
      <c r="F266" s="432" t="str">
        <f>IF('B. Tarkastukset (lom)'!G187="","",'B. Tarkastukset (lom)'!G187)</f>
        <v/>
      </c>
      <c r="G266" s="432" t="str">
        <f>IF('B. Tarkastukset (lom)'!H187="","",'B. Tarkastukset (lom)'!H187)</f>
        <v/>
      </c>
      <c r="H266" s="432" t="str">
        <f>IF('B. Tarkastukset (lom)'!I187="","",'B. Tarkastukset (lom)'!I187)</f>
        <v/>
      </c>
    </row>
    <row r="267" spans="2:8" ht="13.95" hidden="1" customHeight="1" x14ac:dyDescent="0.25">
      <c r="B267" s="408"/>
      <c r="C267" s="517" t="s">
        <v>183</v>
      </c>
      <c r="D267" s="431" t="str">
        <f>IF('B. Tarkastukset (lom)'!C188="","",'B. Tarkastukset (lom)'!C188)</f>
        <v/>
      </c>
      <c r="E267" s="432" t="str">
        <f>IF('B. Tarkastukset (lom)'!D188="","",'B. Tarkastukset (lom)'!D188)</f>
        <v/>
      </c>
      <c r="F267" s="432" t="str">
        <f>IF('B. Tarkastukset (lom)'!G188="","",'B. Tarkastukset (lom)'!G188)</f>
        <v/>
      </c>
      <c r="G267" s="432" t="str">
        <f>IF('B. Tarkastukset (lom)'!H188="","",'B. Tarkastukset (lom)'!H188)</f>
        <v/>
      </c>
      <c r="H267" s="432" t="str">
        <f>IF('B. Tarkastukset (lom)'!I188="","",'B. Tarkastukset (lom)'!I188)</f>
        <v/>
      </c>
    </row>
    <row r="268" spans="2:8" ht="13.95" hidden="1" customHeight="1" x14ac:dyDescent="0.25">
      <c r="B268" s="408"/>
      <c r="C268" s="517" t="s">
        <v>183</v>
      </c>
      <c r="D268" s="431" t="str">
        <f>IF('B. Tarkastukset (lom)'!C189="","",'B. Tarkastukset (lom)'!C189)</f>
        <v/>
      </c>
      <c r="E268" s="432" t="str">
        <f>IF('B. Tarkastukset (lom)'!D189="","",'B. Tarkastukset (lom)'!D189)</f>
        <v/>
      </c>
      <c r="F268" s="432" t="str">
        <f>IF('B. Tarkastukset (lom)'!G189="","",'B. Tarkastukset (lom)'!G189)</f>
        <v/>
      </c>
      <c r="G268" s="432" t="str">
        <f>IF('B. Tarkastukset (lom)'!H189="","",'B. Tarkastukset (lom)'!H189)</f>
        <v/>
      </c>
      <c r="H268" s="432" t="str">
        <f>IF('B. Tarkastukset (lom)'!I189="","",'B. Tarkastukset (lom)'!I189)</f>
        <v/>
      </c>
    </row>
    <row r="269" spans="2:8" ht="13.95" hidden="1" customHeight="1" x14ac:dyDescent="0.25">
      <c r="B269" s="408"/>
      <c r="C269" s="517" t="s">
        <v>183</v>
      </c>
      <c r="D269" s="431" t="str">
        <f>IF('B. Tarkastukset (lom)'!C190="","",'B. Tarkastukset (lom)'!C190)</f>
        <v/>
      </c>
      <c r="E269" s="432" t="str">
        <f>IF('B. Tarkastukset (lom)'!D190="","",'B. Tarkastukset (lom)'!D190)</f>
        <v/>
      </c>
      <c r="F269" s="432" t="str">
        <f>IF('B. Tarkastukset (lom)'!G190="","",'B. Tarkastukset (lom)'!G190)</f>
        <v/>
      </c>
      <c r="G269" s="432" t="str">
        <f>IF('B. Tarkastukset (lom)'!H190="","",'B. Tarkastukset (lom)'!H190)</f>
        <v/>
      </c>
      <c r="H269" s="432" t="str">
        <f>IF('B. Tarkastukset (lom)'!I190="","",'B. Tarkastukset (lom)'!I190)</f>
        <v/>
      </c>
    </row>
    <row r="270" spans="2:8" hidden="1" x14ac:dyDescent="0.25">
      <c r="B270" s="408"/>
      <c r="C270" s="509" t="s">
        <v>184</v>
      </c>
      <c r="D270" s="510" t="str">
        <f>IF('B. Tarkastukset (lom)'!C79="","",'B. Tarkastukset (lom)'!C79)</f>
        <v/>
      </c>
      <c r="E270" s="511" t="str">
        <f>IF('B. Tarkastukset (lom)'!E79="","",'B. Tarkastukset (lom)'!E79)</f>
        <v/>
      </c>
      <c r="F270" s="511" t="str">
        <f>IF('B. Tarkastukset (lom)'!G79="","",'B. Tarkastukset (lom)'!G79)</f>
        <v/>
      </c>
      <c r="G270" s="512" t="str">
        <f>IF('B. Tarkastukset (lom)'!H79="","",'B. Tarkastukset (lom)'!H79)</f>
        <v/>
      </c>
      <c r="H270" s="529" t="str">
        <f>IF('B. Tarkastukset (lom)'!I79="","",'B. Tarkastukset (lom)'!I79)</f>
        <v/>
      </c>
    </row>
    <row r="271" spans="2:8" hidden="1" x14ac:dyDescent="0.25">
      <c r="B271" s="408"/>
      <c r="C271" s="505" t="s">
        <v>184</v>
      </c>
      <c r="D271" s="506" t="str">
        <f>IF('B. Tarkastukset (lom)'!C80="","",'B. Tarkastukset (lom)'!C80)</f>
        <v/>
      </c>
      <c r="E271" s="507" t="str">
        <f>IF('B. Tarkastukset (lom)'!E80="","",'B. Tarkastukset (lom)'!E80)</f>
        <v/>
      </c>
      <c r="F271" s="507" t="str">
        <f>IF('B. Tarkastukset (lom)'!G80="","",'B. Tarkastukset (lom)'!G80)</f>
        <v/>
      </c>
      <c r="G271" s="508" t="str">
        <f>IF('B. Tarkastukset (lom)'!H80="","",'B. Tarkastukset (lom)'!H80)</f>
        <v/>
      </c>
      <c r="H271" s="530" t="str">
        <f>IF('B. Tarkastukset (lom)'!I80="","",'B. Tarkastukset (lom)'!I80)</f>
        <v/>
      </c>
    </row>
    <row r="272" spans="2:8" x14ac:dyDescent="0.25">
      <c r="B272" s="408"/>
      <c r="C272" s="410"/>
      <c r="D272" s="410"/>
      <c r="E272" s="410"/>
      <c r="F272" s="410"/>
      <c r="G272" s="410"/>
      <c r="H272" s="522"/>
    </row>
    <row r="273" spans="2:8" s="251" customFormat="1" ht="15" customHeight="1" x14ac:dyDescent="0.3">
      <c r="B273" s="754" t="s">
        <v>511</v>
      </c>
      <c r="C273" s="755"/>
      <c r="D273" s="756"/>
      <c r="E273" s="757"/>
      <c r="F273" s="757" t="s">
        <v>510</v>
      </c>
      <c r="G273" s="757"/>
      <c r="H273" s="758"/>
    </row>
    <row r="274" spans="2:8" ht="3" customHeight="1" x14ac:dyDescent="0.25">
      <c r="B274" s="408"/>
      <c r="C274" s="413"/>
      <c r="D274" s="413"/>
      <c r="E274" s="410"/>
      <c r="F274" s="410"/>
      <c r="G274" s="410"/>
      <c r="H274" s="522"/>
    </row>
    <row r="275" spans="2:8" x14ac:dyDescent="0.25">
      <c r="B275" s="408"/>
      <c r="C275" s="404" t="s">
        <v>287</v>
      </c>
      <c r="D275" s="404"/>
      <c r="E275" s="404"/>
      <c r="F275" s="404"/>
      <c r="G275" s="404"/>
      <c r="H275" s="522"/>
    </row>
    <row r="276" spans="2:8" s="136" customFormat="1" ht="37.5" customHeight="1" x14ac:dyDescent="0.25">
      <c r="B276" s="411"/>
      <c r="C276" s="828" t="s">
        <v>494</v>
      </c>
      <c r="D276" s="828"/>
      <c r="E276" s="828"/>
      <c r="F276" s="828"/>
      <c r="G276" s="828"/>
      <c r="H276" s="522"/>
    </row>
    <row r="277" spans="2:8" ht="5.7" customHeight="1" x14ac:dyDescent="0.25">
      <c r="B277" s="408"/>
      <c r="C277" s="414"/>
      <c r="D277" s="414"/>
      <c r="E277" s="415"/>
      <c r="F277" s="415"/>
      <c r="G277" s="415"/>
      <c r="H277" s="522"/>
    </row>
    <row r="278" spans="2:8" x14ac:dyDescent="0.25">
      <c r="B278" s="408"/>
      <c r="C278" s="404" t="s">
        <v>93</v>
      </c>
      <c r="D278" s="404"/>
      <c r="E278" s="404"/>
      <c r="F278" s="404"/>
      <c r="G278" s="404"/>
      <c r="H278" s="522"/>
    </row>
    <row r="279" spans="2:8" s="136" customFormat="1" ht="51" customHeight="1" x14ac:dyDescent="0.25">
      <c r="B279" s="411"/>
      <c r="C279" s="828" t="s">
        <v>502</v>
      </c>
      <c r="D279" s="828"/>
      <c r="E279" s="828"/>
      <c r="F279" s="828"/>
      <c r="G279" s="828"/>
      <c r="H279" s="522"/>
    </row>
    <row r="280" spans="2:8" ht="5.7" customHeight="1" x14ac:dyDescent="0.25">
      <c r="B280" s="408"/>
      <c r="C280" s="414"/>
      <c r="D280" s="414"/>
      <c r="E280" s="415"/>
      <c r="F280" s="415"/>
      <c r="G280" s="415"/>
      <c r="H280" s="522"/>
    </row>
    <row r="281" spans="2:8" s="147" customFormat="1" x14ac:dyDescent="0.25">
      <c r="B281" s="416"/>
      <c r="C281" s="404" t="s">
        <v>94</v>
      </c>
      <c r="D281" s="412"/>
      <c r="E281" s="409"/>
      <c r="F281" s="409"/>
      <c r="G281" s="409"/>
      <c r="H281" s="532"/>
    </row>
    <row r="282" spans="2:8" s="136" customFormat="1" ht="41.25" customHeight="1" x14ac:dyDescent="0.25">
      <c r="B282" s="411"/>
      <c r="C282" s="828" t="s">
        <v>495</v>
      </c>
      <c r="D282" s="828"/>
      <c r="E282" s="828"/>
      <c r="F282" s="828"/>
      <c r="G282" s="828"/>
      <c r="H282" s="522"/>
    </row>
    <row r="283" spans="2:8" ht="6.45" customHeight="1" x14ac:dyDescent="0.25">
      <c r="B283" s="408"/>
      <c r="C283" s="414"/>
      <c r="D283" s="414"/>
      <c r="E283" s="415"/>
      <c r="F283" s="415"/>
      <c r="G283" s="415"/>
      <c r="H283" s="522"/>
    </row>
    <row r="284" spans="2:8" s="147" customFormat="1" x14ac:dyDescent="0.25">
      <c r="B284" s="416"/>
      <c r="C284" s="404" t="s">
        <v>278</v>
      </c>
      <c r="D284" s="404"/>
      <c r="E284" s="404"/>
      <c r="F284" s="404"/>
      <c r="G284" s="404"/>
      <c r="H284" s="532"/>
    </row>
    <row r="285" spans="2:8" s="136" customFormat="1" ht="41.25" customHeight="1" x14ac:dyDescent="0.25">
      <c r="B285" s="411"/>
      <c r="C285" s="828" t="s">
        <v>215</v>
      </c>
      <c r="D285" s="828"/>
      <c r="E285" s="828"/>
      <c r="F285" s="828"/>
      <c r="G285" s="828"/>
      <c r="H285" s="522"/>
    </row>
    <row r="286" spans="2:8" ht="5.7" customHeight="1" x14ac:dyDescent="0.25">
      <c r="B286" s="408"/>
      <c r="C286" s="414"/>
      <c r="D286" s="414"/>
      <c r="E286" s="415"/>
      <c r="F286" s="415"/>
      <c r="G286" s="415"/>
      <c r="H286" s="522"/>
    </row>
    <row r="287" spans="2:8" x14ac:dyDescent="0.25">
      <c r="B287" s="408"/>
      <c r="C287" s="404" t="s">
        <v>95</v>
      </c>
      <c r="D287" s="338"/>
      <c r="E287" s="410"/>
      <c r="F287" s="410"/>
      <c r="G287" s="410"/>
      <c r="H287" s="522"/>
    </row>
    <row r="288" spans="2:8" s="136" customFormat="1" ht="41.25" customHeight="1" x14ac:dyDescent="0.25">
      <c r="B288" s="411"/>
      <c r="C288" s="828" t="s">
        <v>224</v>
      </c>
      <c r="D288" s="828"/>
      <c r="E288" s="828"/>
      <c r="F288" s="828"/>
      <c r="G288" s="828"/>
      <c r="H288" s="522"/>
    </row>
    <row r="289" spans="2:8" ht="5.7" customHeight="1" x14ac:dyDescent="0.25">
      <c r="B289" s="408"/>
      <c r="C289" s="414"/>
      <c r="D289" s="414"/>
      <c r="E289" s="415"/>
      <c r="F289" s="415"/>
      <c r="G289" s="415"/>
      <c r="H289" s="522"/>
    </row>
    <row r="290" spans="2:8" x14ac:dyDescent="0.25">
      <c r="B290" s="408"/>
      <c r="C290" s="404" t="s">
        <v>96</v>
      </c>
      <c r="D290" s="338"/>
      <c r="E290" s="410"/>
      <c r="F290" s="410"/>
      <c r="G290" s="410"/>
      <c r="H290" s="522"/>
    </row>
    <row r="291" spans="2:8" s="136" customFormat="1" ht="41.7" customHeight="1" x14ac:dyDescent="0.25">
      <c r="B291" s="411"/>
      <c r="C291" s="834" t="s">
        <v>225</v>
      </c>
      <c r="D291" s="834"/>
      <c r="E291" s="834"/>
      <c r="F291" s="834"/>
      <c r="G291" s="834"/>
      <c r="H291" s="522"/>
    </row>
    <row r="292" spans="2:8" ht="5.7" customHeight="1" x14ac:dyDescent="0.25">
      <c r="B292" s="408"/>
      <c r="C292" s="410"/>
      <c r="D292" s="410"/>
      <c r="E292" s="410"/>
      <c r="F292" s="410"/>
      <c r="G292" s="410"/>
      <c r="H292" s="522"/>
    </row>
    <row r="293" spans="2:8" x14ac:dyDescent="0.25">
      <c r="B293" s="408"/>
      <c r="C293" s="404" t="s">
        <v>280</v>
      </c>
      <c r="D293" s="338"/>
      <c r="E293" s="410"/>
      <c r="F293" s="410"/>
      <c r="G293" s="410"/>
      <c r="H293" s="522"/>
    </row>
    <row r="294" spans="2:8" x14ac:dyDescent="0.25">
      <c r="B294" s="408"/>
      <c r="C294" s="827" t="s">
        <v>282</v>
      </c>
      <c r="D294" s="827"/>
      <c r="E294" s="827"/>
      <c r="F294" s="827"/>
      <c r="G294" s="827"/>
      <c r="H294" s="522"/>
    </row>
    <row r="295" spans="2:8" ht="4.95" customHeight="1" x14ac:dyDescent="0.25">
      <c r="B295" s="408"/>
      <c r="C295" s="404"/>
      <c r="D295" s="338"/>
      <c r="E295" s="410"/>
      <c r="F295" s="410"/>
      <c r="G295" s="410"/>
      <c r="H295" s="522"/>
    </row>
    <row r="296" spans="2:8" s="147" customFormat="1" x14ac:dyDescent="0.25">
      <c r="B296" s="416"/>
      <c r="C296" s="404" t="s">
        <v>283</v>
      </c>
      <c r="D296" s="412"/>
      <c r="E296" s="409"/>
      <c r="F296" s="409"/>
      <c r="G296" s="409"/>
      <c r="H296" s="532"/>
    </row>
    <row r="297" spans="2:8" x14ac:dyDescent="0.25">
      <c r="B297" s="408"/>
      <c r="C297" s="827" t="s">
        <v>530</v>
      </c>
      <c r="D297" s="827"/>
      <c r="E297" s="827"/>
      <c r="F297" s="827"/>
      <c r="G297" s="827"/>
      <c r="H297" s="522"/>
    </row>
    <row r="298" spans="2:8" s="136" customFormat="1" x14ac:dyDescent="0.25">
      <c r="B298" s="411"/>
      <c r="C298" s="414"/>
      <c r="D298" s="414"/>
      <c r="E298" s="417"/>
      <c r="F298" s="394"/>
      <c r="G298" s="394"/>
      <c r="H298" s="522"/>
    </row>
    <row r="299" spans="2:8" s="251" customFormat="1" ht="15" customHeight="1" x14ac:dyDescent="0.3">
      <c r="B299" s="403" t="s">
        <v>5</v>
      </c>
      <c r="C299" s="404"/>
      <c r="D299" s="422"/>
      <c r="E299" s="400"/>
      <c r="F299" s="400"/>
      <c r="G299" s="400"/>
      <c r="H299" s="523"/>
    </row>
    <row r="300" spans="2:8" s="136" customFormat="1" x14ac:dyDescent="0.25">
      <c r="B300" s="411"/>
      <c r="C300" s="414"/>
      <c r="D300" s="414"/>
      <c r="E300" s="417"/>
      <c r="F300" s="394"/>
      <c r="G300" s="394"/>
      <c r="H300" s="522"/>
    </row>
    <row r="301" spans="2:8" s="136" customFormat="1" x14ac:dyDescent="0.25">
      <c r="B301" s="411"/>
      <c r="C301" s="338" t="s">
        <v>121</v>
      </c>
      <c r="D301" s="338"/>
      <c r="E301" s="833">
        <v>41864</v>
      </c>
      <c r="F301" s="828"/>
      <c r="G301" s="828"/>
      <c r="H301" s="533"/>
    </row>
    <row r="302" spans="2:8" x14ac:dyDescent="0.25">
      <c r="B302" s="408"/>
      <c r="C302" s="418"/>
      <c r="D302" s="418"/>
      <c r="E302" s="258"/>
      <c r="F302" s="258"/>
      <c r="G302" s="258"/>
      <c r="H302" s="533"/>
    </row>
    <row r="303" spans="2:8" x14ac:dyDescent="0.25">
      <c r="B303" s="408"/>
      <c r="C303" s="418"/>
      <c r="D303" s="418"/>
      <c r="E303" s="258"/>
      <c r="F303" s="258"/>
      <c r="G303" s="258"/>
      <c r="H303" s="522"/>
    </row>
    <row r="304" spans="2:8" x14ac:dyDescent="0.25">
      <c r="B304" s="408"/>
      <c r="C304" s="338" t="s">
        <v>176</v>
      </c>
      <c r="D304" s="419"/>
      <c r="E304" s="258" t="str">
        <f>IF('A. Kohde- ja asiakirjatiedot'!$D$36="","",'A. Kohde- ja asiakirjatiedot'!$D$36)</f>
        <v>Ins.tsto AAA</v>
      </c>
      <c r="F304" s="258" t="str">
        <f>IF('A. Kohde- ja asiakirjatiedot'!$D$45="","",'A. Kohde- ja asiakirjatiedot'!$D$45)</f>
        <v>Ins.tsto AAA</v>
      </c>
      <c r="G304" s="258"/>
      <c r="H304" s="522"/>
    </row>
    <row r="305" spans="2:8" x14ac:dyDescent="0.25">
      <c r="B305" s="408"/>
      <c r="C305" s="338"/>
      <c r="D305" s="419"/>
      <c r="E305" s="258" t="str">
        <f>IF('A. Kohde- ja asiakirjatiedot'!$D$35="","",'A. Kohde- ja asiakirjatiedot'!$D$35)</f>
        <v>NNN</v>
      </c>
      <c r="F305" s="258" t="str">
        <f>IF('A. Kohde- ja asiakirjatiedot'!$D$44="","",'A. Kohde- ja asiakirjatiedot'!$D$44)</f>
        <v>MMM</v>
      </c>
      <c r="G305" s="258"/>
      <c r="H305" s="522"/>
    </row>
    <row r="306" spans="2:8" x14ac:dyDescent="0.25">
      <c r="B306" s="416"/>
      <c r="C306" s="410"/>
      <c r="D306" s="410"/>
      <c r="E306" s="258" t="str">
        <f>IF('A. Kohde- ja asiakirjatiedot'!$D$37="","",'A. Kohde- ja asiakirjatiedot'!$D$37)</f>
        <v>Erityisasiantuntija</v>
      </c>
      <c r="F306" s="258" t="str">
        <f>IF('A. Kohde- ja asiakirjatiedot'!$D$46="","",'A. Kohde- ja asiakirjatiedot'!$D$46)</f>
        <v>Rakennesuunnittelija</v>
      </c>
      <c r="G306" s="410"/>
      <c r="H306" s="522"/>
    </row>
    <row r="307" spans="2:8" x14ac:dyDescent="0.25">
      <c r="B307" s="421"/>
      <c r="C307" s="534"/>
      <c r="D307" s="534"/>
      <c r="E307" s="534"/>
      <c r="F307" s="534"/>
      <c r="G307" s="534"/>
      <c r="H307" s="535"/>
    </row>
  </sheetData>
  <sheetProtection formatCells="0" selectLockedCells="1" autoFilter="0"/>
  <mergeCells count="112">
    <mergeCell ref="E10:G10"/>
    <mergeCell ref="E12:G12"/>
    <mergeCell ref="E14:G14"/>
    <mergeCell ref="C122:D122"/>
    <mergeCell ref="E131:G131"/>
    <mergeCell ref="E115:G115"/>
    <mergeCell ref="E113:G113"/>
    <mergeCell ref="E111:G111"/>
    <mergeCell ref="E109:G109"/>
    <mergeCell ref="E106:G106"/>
    <mergeCell ref="E104:G104"/>
    <mergeCell ref="E102:G102"/>
    <mergeCell ref="E100:G100"/>
    <mergeCell ref="E98:G98"/>
    <mergeCell ref="E91:G91"/>
    <mergeCell ref="E93:G93"/>
    <mergeCell ref="E95:G95"/>
    <mergeCell ref="E86:G86"/>
    <mergeCell ref="E63:G64"/>
    <mergeCell ref="E16:G16"/>
    <mergeCell ref="E27:G27"/>
    <mergeCell ref="C52:D52"/>
    <mergeCell ref="E43:G43"/>
    <mergeCell ref="E44:G44"/>
    <mergeCell ref="E28:G28"/>
    <mergeCell ref="C93:D93"/>
    <mergeCell ref="E32:G32"/>
    <mergeCell ref="E46:G46"/>
    <mergeCell ref="E48:G48"/>
    <mergeCell ref="E54:G54"/>
    <mergeCell ref="E34:G34"/>
    <mergeCell ref="C51:D51"/>
    <mergeCell ref="E50:G50"/>
    <mergeCell ref="E51:G51"/>
    <mergeCell ref="E82:G82"/>
    <mergeCell ref="E80:G80"/>
    <mergeCell ref="E78:G78"/>
    <mergeCell ref="E70:G70"/>
    <mergeCell ref="E72:G72"/>
    <mergeCell ref="E74:G74"/>
    <mergeCell ref="E76:G76"/>
    <mergeCell ref="E66:G66"/>
    <mergeCell ref="C12:D12"/>
    <mergeCell ref="C10:D10"/>
    <mergeCell ref="C70:D70"/>
    <mergeCell ref="C72:D72"/>
    <mergeCell ref="C74:D74"/>
    <mergeCell ref="C76:D76"/>
    <mergeCell ref="C78:D78"/>
    <mergeCell ref="C80:D80"/>
    <mergeCell ref="C82:D82"/>
    <mergeCell ref="C48:D48"/>
    <mergeCell ref="C49:D49"/>
    <mergeCell ref="C43:D43"/>
    <mergeCell ref="C36:D36"/>
    <mergeCell ref="C34:D34"/>
    <mergeCell ref="C32:D32"/>
    <mergeCell ref="C30:D30"/>
    <mergeCell ref="C28:D28"/>
    <mergeCell ref="C27:D27"/>
    <mergeCell ref="C63:D64"/>
    <mergeCell ref="C50:D50"/>
    <mergeCell ref="C18:D18"/>
    <mergeCell ref="C16:D16"/>
    <mergeCell ref="E301:G301"/>
    <mergeCell ref="C285:G285"/>
    <mergeCell ref="C288:G288"/>
    <mergeCell ref="C291:G291"/>
    <mergeCell ref="E84:G84"/>
    <mergeCell ref="C84:D84"/>
    <mergeCell ref="C86:D86"/>
    <mergeCell ref="C91:D91"/>
    <mergeCell ref="E88:G88"/>
    <mergeCell ref="E137:F137"/>
    <mergeCell ref="C95:D95"/>
    <mergeCell ref="C97:D97"/>
    <mergeCell ref="C98:D98"/>
    <mergeCell ref="C100:D100"/>
    <mergeCell ref="C109:D109"/>
    <mergeCell ref="C111:D111"/>
    <mergeCell ref="E135:F135"/>
    <mergeCell ref="E136:F136"/>
    <mergeCell ref="E138:F138"/>
    <mergeCell ref="E139:F139"/>
    <mergeCell ref="C102:D102"/>
    <mergeCell ref="C104:D104"/>
    <mergeCell ref="C106:D106"/>
    <mergeCell ref="E140:F140"/>
    <mergeCell ref="E134:F134"/>
    <mergeCell ref="C294:G294"/>
    <mergeCell ref="C297:G297"/>
    <mergeCell ref="C276:G276"/>
    <mergeCell ref="C88:D88"/>
    <mergeCell ref="E24:G24"/>
    <mergeCell ref="E36:G36"/>
    <mergeCell ref="E38:G38"/>
    <mergeCell ref="E61:G61"/>
    <mergeCell ref="E59:G59"/>
    <mergeCell ref="C59:D59"/>
    <mergeCell ref="C61:D61"/>
    <mergeCell ref="C66:D66"/>
    <mergeCell ref="C57:D57"/>
    <mergeCell ref="E57:G57"/>
    <mergeCell ref="E52:G52"/>
    <mergeCell ref="E53:G53"/>
    <mergeCell ref="C279:G279"/>
    <mergeCell ref="C282:G282"/>
    <mergeCell ref="C123:D123"/>
    <mergeCell ref="C125:D125"/>
    <mergeCell ref="C113:D113"/>
    <mergeCell ref="C115:D115"/>
    <mergeCell ref="E45:G45"/>
  </mergeCells>
  <pageMargins left="0.43307086614173229" right="0.31496062992125984" top="0.57999999999999996" bottom="0.47244094488188981" header="0.36" footer="0.31496062992125984"/>
  <pageSetup paperSize="9" scale="90" orientation="portrait" horizontalDpi="4294967293" r:id="rId1"/>
  <headerFooter>
    <oddHeader>&amp;R&amp;10&amp;P (&amp;N)</oddHead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31">
    <tabColor theme="6"/>
  </sheetPr>
  <dimension ref="A1:K114"/>
  <sheetViews>
    <sheetView view="pageLayout" topLeftCell="A43" zoomScale="55" zoomScaleNormal="70" zoomScaleSheetLayoutView="85" zoomScalePageLayoutView="55" workbookViewId="0">
      <selection activeCell="D16" sqref="D16"/>
    </sheetView>
  </sheetViews>
  <sheetFormatPr defaultRowHeight="13.8" x14ac:dyDescent="0.25"/>
  <cols>
    <col min="1" max="1" width="2.09765625" customWidth="1"/>
    <col min="2" max="2" width="2.5" customWidth="1"/>
    <col min="3" max="3" width="18.09765625" customWidth="1"/>
    <col min="4" max="4" width="18.69921875" customWidth="1"/>
    <col min="5" max="5" width="4.59765625" customWidth="1"/>
    <col min="6" max="6" width="19.59765625" customWidth="1"/>
    <col min="7" max="7" width="2.09765625" customWidth="1"/>
    <col min="8" max="8" width="18.5" customWidth="1"/>
    <col min="9" max="9" width="26.69921875" customWidth="1"/>
    <col min="258" max="258" width="0.69921875" customWidth="1"/>
    <col min="259" max="259" width="2.19921875" customWidth="1"/>
    <col min="260" max="260" width="24.19921875" customWidth="1"/>
    <col min="261" max="264" width="12" customWidth="1"/>
    <col min="514" max="514" width="0.69921875" customWidth="1"/>
    <col min="515" max="515" width="2.19921875" customWidth="1"/>
    <col min="516" max="516" width="24.19921875" customWidth="1"/>
    <col min="517" max="520" width="12" customWidth="1"/>
    <col min="770" max="770" width="0.69921875" customWidth="1"/>
    <col min="771" max="771" width="2.19921875" customWidth="1"/>
    <col min="772" max="772" width="24.19921875" customWidth="1"/>
    <col min="773" max="776" width="12" customWidth="1"/>
    <col min="1026" max="1026" width="0.69921875" customWidth="1"/>
    <col min="1027" max="1027" width="2.19921875" customWidth="1"/>
    <col min="1028" max="1028" width="24.19921875" customWidth="1"/>
    <col min="1029" max="1032" width="12" customWidth="1"/>
    <col min="1282" max="1282" width="0.69921875" customWidth="1"/>
    <col min="1283" max="1283" width="2.19921875" customWidth="1"/>
    <col min="1284" max="1284" width="24.19921875" customWidth="1"/>
    <col min="1285" max="1288" width="12" customWidth="1"/>
    <col min="1538" max="1538" width="0.69921875" customWidth="1"/>
    <col min="1539" max="1539" width="2.19921875" customWidth="1"/>
    <col min="1540" max="1540" width="24.19921875" customWidth="1"/>
    <col min="1541" max="1544" width="12" customWidth="1"/>
    <col min="1794" max="1794" width="0.69921875" customWidth="1"/>
    <col min="1795" max="1795" width="2.19921875" customWidth="1"/>
    <col min="1796" max="1796" width="24.19921875" customWidth="1"/>
    <col min="1797" max="1800" width="12" customWidth="1"/>
    <col min="2050" max="2050" width="0.69921875" customWidth="1"/>
    <col min="2051" max="2051" width="2.19921875" customWidth="1"/>
    <col min="2052" max="2052" width="24.19921875" customWidth="1"/>
    <col min="2053" max="2056" width="12" customWidth="1"/>
    <col min="2306" max="2306" width="0.69921875" customWidth="1"/>
    <col min="2307" max="2307" width="2.19921875" customWidth="1"/>
    <col min="2308" max="2308" width="24.19921875" customWidth="1"/>
    <col min="2309" max="2312" width="12" customWidth="1"/>
    <col min="2562" max="2562" width="0.69921875" customWidth="1"/>
    <col min="2563" max="2563" width="2.19921875" customWidth="1"/>
    <col min="2564" max="2564" width="24.19921875" customWidth="1"/>
    <col min="2565" max="2568" width="12" customWidth="1"/>
    <col min="2818" max="2818" width="0.69921875" customWidth="1"/>
    <col min="2819" max="2819" width="2.19921875" customWidth="1"/>
    <col min="2820" max="2820" width="24.19921875" customWidth="1"/>
    <col min="2821" max="2824" width="12" customWidth="1"/>
    <col min="3074" max="3074" width="0.69921875" customWidth="1"/>
    <col min="3075" max="3075" width="2.19921875" customWidth="1"/>
    <col min="3076" max="3076" width="24.19921875" customWidth="1"/>
    <col min="3077" max="3080" width="12" customWidth="1"/>
    <col min="3330" max="3330" width="0.69921875" customWidth="1"/>
    <col min="3331" max="3331" width="2.19921875" customWidth="1"/>
    <col min="3332" max="3332" width="24.19921875" customWidth="1"/>
    <col min="3333" max="3336" width="12" customWidth="1"/>
    <col min="3586" max="3586" width="0.69921875" customWidth="1"/>
    <col min="3587" max="3587" width="2.19921875" customWidth="1"/>
    <col min="3588" max="3588" width="24.19921875" customWidth="1"/>
    <col min="3589" max="3592" width="12" customWidth="1"/>
    <col min="3842" max="3842" width="0.69921875" customWidth="1"/>
    <col min="3843" max="3843" width="2.19921875" customWidth="1"/>
    <col min="3844" max="3844" width="24.19921875" customWidth="1"/>
    <col min="3845" max="3848" width="12" customWidth="1"/>
    <col min="4098" max="4098" width="0.69921875" customWidth="1"/>
    <col min="4099" max="4099" width="2.19921875" customWidth="1"/>
    <col min="4100" max="4100" width="24.19921875" customWidth="1"/>
    <col min="4101" max="4104" width="12" customWidth="1"/>
    <col min="4354" max="4354" width="0.69921875" customWidth="1"/>
    <col min="4355" max="4355" width="2.19921875" customWidth="1"/>
    <col min="4356" max="4356" width="24.19921875" customWidth="1"/>
    <col min="4357" max="4360" width="12" customWidth="1"/>
    <col min="4610" max="4610" width="0.69921875" customWidth="1"/>
    <col min="4611" max="4611" width="2.19921875" customWidth="1"/>
    <col min="4612" max="4612" width="24.19921875" customWidth="1"/>
    <col min="4613" max="4616" width="12" customWidth="1"/>
    <col min="4866" max="4866" width="0.69921875" customWidth="1"/>
    <col min="4867" max="4867" width="2.19921875" customWidth="1"/>
    <col min="4868" max="4868" width="24.19921875" customWidth="1"/>
    <col min="4869" max="4872" width="12" customWidth="1"/>
    <col min="5122" max="5122" width="0.69921875" customWidth="1"/>
    <col min="5123" max="5123" width="2.19921875" customWidth="1"/>
    <col min="5124" max="5124" width="24.19921875" customWidth="1"/>
    <col min="5125" max="5128" width="12" customWidth="1"/>
    <col min="5378" max="5378" width="0.69921875" customWidth="1"/>
    <col min="5379" max="5379" width="2.19921875" customWidth="1"/>
    <col min="5380" max="5380" width="24.19921875" customWidth="1"/>
    <col min="5381" max="5384" width="12" customWidth="1"/>
    <col min="5634" max="5634" width="0.69921875" customWidth="1"/>
    <col min="5635" max="5635" width="2.19921875" customWidth="1"/>
    <col min="5636" max="5636" width="24.19921875" customWidth="1"/>
    <col min="5637" max="5640" width="12" customWidth="1"/>
    <col min="5890" max="5890" width="0.69921875" customWidth="1"/>
    <col min="5891" max="5891" width="2.19921875" customWidth="1"/>
    <col min="5892" max="5892" width="24.19921875" customWidth="1"/>
    <col min="5893" max="5896" width="12" customWidth="1"/>
    <col min="6146" max="6146" width="0.69921875" customWidth="1"/>
    <col min="6147" max="6147" width="2.19921875" customWidth="1"/>
    <col min="6148" max="6148" width="24.19921875" customWidth="1"/>
    <col min="6149" max="6152" width="12" customWidth="1"/>
    <col min="6402" max="6402" width="0.69921875" customWidth="1"/>
    <col min="6403" max="6403" width="2.19921875" customWidth="1"/>
    <col min="6404" max="6404" width="24.19921875" customWidth="1"/>
    <col min="6405" max="6408" width="12" customWidth="1"/>
    <col min="6658" max="6658" width="0.69921875" customWidth="1"/>
    <col min="6659" max="6659" width="2.19921875" customWidth="1"/>
    <col min="6660" max="6660" width="24.19921875" customWidth="1"/>
    <col min="6661" max="6664" width="12" customWidth="1"/>
    <col min="6914" max="6914" width="0.69921875" customWidth="1"/>
    <col min="6915" max="6915" width="2.19921875" customWidth="1"/>
    <col min="6916" max="6916" width="24.19921875" customWidth="1"/>
    <col min="6917" max="6920" width="12" customWidth="1"/>
    <col min="7170" max="7170" width="0.69921875" customWidth="1"/>
    <col min="7171" max="7171" width="2.19921875" customWidth="1"/>
    <col min="7172" max="7172" width="24.19921875" customWidth="1"/>
    <col min="7173" max="7176" width="12" customWidth="1"/>
    <col min="7426" max="7426" width="0.69921875" customWidth="1"/>
    <col min="7427" max="7427" width="2.19921875" customWidth="1"/>
    <col min="7428" max="7428" width="24.19921875" customWidth="1"/>
    <col min="7429" max="7432" width="12" customWidth="1"/>
    <col min="7682" max="7682" width="0.69921875" customWidth="1"/>
    <col min="7683" max="7683" width="2.19921875" customWidth="1"/>
    <col min="7684" max="7684" width="24.19921875" customWidth="1"/>
    <col min="7685" max="7688" width="12" customWidth="1"/>
    <col min="7938" max="7938" width="0.69921875" customWidth="1"/>
    <col min="7939" max="7939" width="2.19921875" customWidth="1"/>
    <col min="7940" max="7940" width="24.19921875" customWidth="1"/>
    <col min="7941" max="7944" width="12" customWidth="1"/>
    <col min="8194" max="8194" width="0.69921875" customWidth="1"/>
    <col min="8195" max="8195" width="2.19921875" customWidth="1"/>
    <col min="8196" max="8196" width="24.19921875" customWidth="1"/>
    <col min="8197" max="8200" width="12" customWidth="1"/>
    <col min="8450" max="8450" width="0.69921875" customWidth="1"/>
    <col min="8451" max="8451" width="2.19921875" customWidth="1"/>
    <col min="8452" max="8452" width="24.19921875" customWidth="1"/>
    <col min="8453" max="8456" width="12" customWidth="1"/>
    <col min="8706" max="8706" width="0.69921875" customWidth="1"/>
    <col min="8707" max="8707" width="2.19921875" customWidth="1"/>
    <col min="8708" max="8708" width="24.19921875" customWidth="1"/>
    <col min="8709" max="8712" width="12" customWidth="1"/>
    <col min="8962" max="8962" width="0.69921875" customWidth="1"/>
    <col min="8963" max="8963" width="2.19921875" customWidth="1"/>
    <col min="8964" max="8964" width="24.19921875" customWidth="1"/>
    <col min="8965" max="8968" width="12" customWidth="1"/>
    <col min="9218" max="9218" width="0.69921875" customWidth="1"/>
    <col min="9219" max="9219" width="2.19921875" customWidth="1"/>
    <col min="9220" max="9220" width="24.19921875" customWidth="1"/>
    <col min="9221" max="9224" width="12" customWidth="1"/>
    <col min="9474" max="9474" width="0.69921875" customWidth="1"/>
    <col min="9475" max="9475" width="2.19921875" customWidth="1"/>
    <col min="9476" max="9476" width="24.19921875" customWidth="1"/>
    <col min="9477" max="9480" width="12" customWidth="1"/>
    <col min="9730" max="9730" width="0.69921875" customWidth="1"/>
    <col min="9731" max="9731" width="2.19921875" customWidth="1"/>
    <col min="9732" max="9732" width="24.19921875" customWidth="1"/>
    <col min="9733" max="9736" width="12" customWidth="1"/>
    <col min="9986" max="9986" width="0.69921875" customWidth="1"/>
    <col min="9987" max="9987" width="2.19921875" customWidth="1"/>
    <col min="9988" max="9988" width="24.19921875" customWidth="1"/>
    <col min="9989" max="9992" width="12" customWidth="1"/>
    <col min="10242" max="10242" width="0.69921875" customWidth="1"/>
    <col min="10243" max="10243" width="2.19921875" customWidth="1"/>
    <col min="10244" max="10244" width="24.19921875" customWidth="1"/>
    <col min="10245" max="10248" width="12" customWidth="1"/>
    <col min="10498" max="10498" width="0.69921875" customWidth="1"/>
    <col min="10499" max="10499" width="2.19921875" customWidth="1"/>
    <col min="10500" max="10500" width="24.19921875" customWidth="1"/>
    <col min="10501" max="10504" width="12" customWidth="1"/>
    <col min="10754" max="10754" width="0.69921875" customWidth="1"/>
    <col min="10755" max="10755" width="2.19921875" customWidth="1"/>
    <col min="10756" max="10756" width="24.19921875" customWidth="1"/>
    <col min="10757" max="10760" width="12" customWidth="1"/>
    <col min="11010" max="11010" width="0.69921875" customWidth="1"/>
    <col min="11011" max="11011" width="2.19921875" customWidth="1"/>
    <col min="11012" max="11012" width="24.19921875" customWidth="1"/>
    <col min="11013" max="11016" width="12" customWidth="1"/>
    <col min="11266" max="11266" width="0.69921875" customWidth="1"/>
    <col min="11267" max="11267" width="2.19921875" customWidth="1"/>
    <col min="11268" max="11268" width="24.19921875" customWidth="1"/>
    <col min="11269" max="11272" width="12" customWidth="1"/>
    <col min="11522" max="11522" width="0.69921875" customWidth="1"/>
    <col min="11523" max="11523" width="2.19921875" customWidth="1"/>
    <col min="11524" max="11524" width="24.19921875" customWidth="1"/>
    <col min="11525" max="11528" width="12" customWidth="1"/>
    <col min="11778" max="11778" width="0.69921875" customWidth="1"/>
    <col min="11779" max="11779" width="2.19921875" customWidth="1"/>
    <col min="11780" max="11780" width="24.19921875" customWidth="1"/>
    <col min="11781" max="11784" width="12" customWidth="1"/>
    <col min="12034" max="12034" width="0.69921875" customWidth="1"/>
    <col min="12035" max="12035" width="2.19921875" customWidth="1"/>
    <col min="12036" max="12036" width="24.19921875" customWidth="1"/>
    <col min="12037" max="12040" width="12" customWidth="1"/>
    <col min="12290" max="12290" width="0.69921875" customWidth="1"/>
    <col min="12291" max="12291" width="2.19921875" customWidth="1"/>
    <col min="12292" max="12292" width="24.19921875" customWidth="1"/>
    <col min="12293" max="12296" width="12" customWidth="1"/>
    <col min="12546" max="12546" width="0.69921875" customWidth="1"/>
    <col min="12547" max="12547" width="2.19921875" customWidth="1"/>
    <col min="12548" max="12548" width="24.19921875" customWidth="1"/>
    <col min="12549" max="12552" width="12" customWidth="1"/>
    <col min="12802" max="12802" width="0.69921875" customWidth="1"/>
    <col min="12803" max="12803" width="2.19921875" customWidth="1"/>
    <col min="12804" max="12804" width="24.19921875" customWidth="1"/>
    <col min="12805" max="12808" width="12" customWidth="1"/>
    <col min="13058" max="13058" width="0.69921875" customWidth="1"/>
    <col min="13059" max="13059" width="2.19921875" customWidth="1"/>
    <col min="13060" max="13060" width="24.19921875" customWidth="1"/>
    <col min="13061" max="13064" width="12" customWidth="1"/>
    <col min="13314" max="13314" width="0.69921875" customWidth="1"/>
    <col min="13315" max="13315" width="2.19921875" customWidth="1"/>
    <col min="13316" max="13316" width="24.19921875" customWidth="1"/>
    <col min="13317" max="13320" width="12" customWidth="1"/>
    <col min="13570" max="13570" width="0.69921875" customWidth="1"/>
    <col min="13571" max="13571" width="2.19921875" customWidth="1"/>
    <col min="13572" max="13572" width="24.19921875" customWidth="1"/>
    <col min="13573" max="13576" width="12" customWidth="1"/>
    <col min="13826" max="13826" width="0.69921875" customWidth="1"/>
    <col min="13827" max="13827" width="2.19921875" customWidth="1"/>
    <col min="13828" max="13828" width="24.19921875" customWidth="1"/>
    <col min="13829" max="13832" width="12" customWidth="1"/>
    <col min="14082" max="14082" width="0.69921875" customWidth="1"/>
    <col min="14083" max="14083" width="2.19921875" customWidth="1"/>
    <col min="14084" max="14084" width="24.19921875" customWidth="1"/>
    <col min="14085" max="14088" width="12" customWidth="1"/>
    <col min="14338" max="14338" width="0.69921875" customWidth="1"/>
    <col min="14339" max="14339" width="2.19921875" customWidth="1"/>
    <col min="14340" max="14340" width="24.19921875" customWidth="1"/>
    <col min="14341" max="14344" width="12" customWidth="1"/>
    <col min="14594" max="14594" width="0.69921875" customWidth="1"/>
    <col min="14595" max="14595" width="2.19921875" customWidth="1"/>
    <col min="14596" max="14596" width="24.19921875" customWidth="1"/>
    <col min="14597" max="14600" width="12" customWidth="1"/>
    <col min="14850" max="14850" width="0.69921875" customWidth="1"/>
    <col min="14851" max="14851" width="2.19921875" customWidth="1"/>
    <col min="14852" max="14852" width="24.19921875" customWidth="1"/>
    <col min="14853" max="14856" width="12" customWidth="1"/>
    <col min="15106" max="15106" width="0.69921875" customWidth="1"/>
    <col min="15107" max="15107" width="2.19921875" customWidth="1"/>
    <col min="15108" max="15108" width="24.19921875" customWidth="1"/>
    <col min="15109" max="15112" width="12" customWidth="1"/>
    <col min="15362" max="15362" width="0.69921875" customWidth="1"/>
    <col min="15363" max="15363" width="2.19921875" customWidth="1"/>
    <col min="15364" max="15364" width="24.19921875" customWidth="1"/>
    <col min="15365" max="15368" width="12" customWidth="1"/>
    <col min="15618" max="15618" width="0.69921875" customWidth="1"/>
    <col min="15619" max="15619" width="2.19921875" customWidth="1"/>
    <col min="15620" max="15620" width="24.19921875" customWidth="1"/>
    <col min="15621" max="15624" width="12" customWidth="1"/>
    <col min="15874" max="15874" width="0.69921875" customWidth="1"/>
    <col min="15875" max="15875" width="2.19921875" customWidth="1"/>
    <col min="15876" max="15876" width="24.19921875" customWidth="1"/>
    <col min="15877" max="15880" width="12" customWidth="1"/>
    <col min="16130" max="16130" width="0.69921875" customWidth="1"/>
    <col min="16131" max="16131" width="2.19921875" customWidth="1"/>
    <col min="16132" max="16132" width="24.19921875" customWidth="1"/>
    <col min="16133" max="16136" width="12" customWidth="1"/>
  </cols>
  <sheetData>
    <row r="1" spans="1:11" ht="10.95" customHeight="1" x14ac:dyDescent="0.25">
      <c r="A1" s="283"/>
      <c r="B1" s="284"/>
      <c r="C1" s="284"/>
      <c r="D1" s="284"/>
      <c r="E1" s="284"/>
      <c r="F1" s="284"/>
      <c r="G1" s="284"/>
      <c r="H1" s="285"/>
    </row>
    <row r="2" spans="1:11" ht="22.95" customHeight="1" x14ac:dyDescent="0.25">
      <c r="A2" s="478"/>
      <c r="B2" s="287" t="s">
        <v>261</v>
      </c>
      <c r="C2" s="288"/>
      <c r="D2" s="288"/>
      <c r="E2" s="288"/>
      <c r="F2" s="288"/>
      <c r="G2" s="288"/>
      <c r="H2" s="289"/>
      <c r="I2" s="18"/>
    </row>
    <row r="3" spans="1:11" ht="7.5" customHeight="1" x14ac:dyDescent="0.25">
      <c r="A3" s="286"/>
      <c r="B3" s="290"/>
      <c r="C3" s="290"/>
      <c r="D3" s="290"/>
      <c r="E3" s="290"/>
      <c r="F3" s="290"/>
      <c r="G3" s="290"/>
      <c r="H3" s="291"/>
    </row>
    <row r="4" spans="1:11" x14ac:dyDescent="0.25">
      <c r="A4" s="477"/>
      <c r="B4" s="453" t="s">
        <v>202</v>
      </c>
      <c r="C4" s="454"/>
      <c r="D4" s="454"/>
      <c r="E4" s="454"/>
      <c r="F4" s="454"/>
      <c r="G4" s="454"/>
      <c r="H4" s="455"/>
    </row>
    <row r="5" spans="1:11" ht="6.75" customHeight="1" x14ac:dyDescent="0.25">
      <c r="A5" s="286"/>
      <c r="B5" s="292"/>
      <c r="C5" s="290"/>
      <c r="D5" s="290"/>
      <c r="E5" s="290"/>
      <c r="F5" s="290"/>
      <c r="G5" s="290"/>
      <c r="H5" s="291"/>
    </row>
    <row r="6" spans="1:11" ht="12.75" customHeight="1" x14ac:dyDescent="0.25">
      <c r="A6" s="286"/>
      <c r="B6" s="290"/>
      <c r="C6" s="91" t="s">
        <v>2</v>
      </c>
      <c r="D6" s="848" t="str">
        <f>IF(Kohde="","",Kohde)</f>
        <v>Mallihalli</v>
      </c>
      <c r="E6" s="848"/>
      <c r="F6" s="848"/>
      <c r="G6" s="848"/>
      <c r="H6" s="849"/>
    </row>
    <row r="7" spans="1:11" x14ac:dyDescent="0.25">
      <c r="A7" s="286"/>
      <c r="B7" s="290"/>
      <c r="C7" s="91" t="s">
        <v>6</v>
      </c>
      <c r="D7" s="850" t="str">
        <f>IF('A. Kohde- ja asiakirjatiedot'!$D$10="","",'A. Kohde- ja asiakirjatiedot'!$D$10)</f>
        <v>Laaksokatu 15</v>
      </c>
      <c r="E7" s="850"/>
      <c r="F7" s="850"/>
      <c r="G7" s="850"/>
      <c r="H7" s="851"/>
    </row>
    <row r="8" spans="1:11" x14ac:dyDescent="0.25">
      <c r="A8" s="286"/>
      <c r="B8" s="290"/>
      <c r="C8" s="91"/>
      <c r="D8" s="850" t="str">
        <f>IF('A. Kohde- ja asiakirjatiedot'!$D$11="","",'A. Kohde- ja asiakirjatiedot'!$D$11)</f>
        <v>00000 Alakunta</v>
      </c>
      <c r="E8" s="850"/>
      <c r="F8" s="850"/>
      <c r="G8" s="850"/>
      <c r="H8" s="851"/>
    </row>
    <row r="9" spans="1:11" ht="6.75" customHeight="1" x14ac:dyDescent="0.25">
      <c r="A9" s="286"/>
      <c r="B9" s="290"/>
      <c r="C9" s="91"/>
      <c r="D9" s="783"/>
      <c r="E9" s="786"/>
      <c r="F9" s="786"/>
      <c r="G9" s="786"/>
      <c r="H9" s="787"/>
    </row>
    <row r="10" spans="1:11" x14ac:dyDescent="0.25">
      <c r="A10" s="286"/>
      <c r="B10" s="290"/>
      <c r="C10" s="91" t="s">
        <v>0</v>
      </c>
      <c r="D10" s="850" t="str">
        <f>IF('A. Kohde- ja asiakirjatiedot'!$D$14="","",'A. Kohde- ja asiakirjatiedot'!$D$14)</f>
        <v>Kiint. Oy XXXX</v>
      </c>
      <c r="E10" s="850"/>
      <c r="F10" s="850"/>
      <c r="G10" s="850"/>
      <c r="H10" s="851"/>
    </row>
    <row r="11" spans="1:11" x14ac:dyDescent="0.25">
      <c r="A11" s="286"/>
      <c r="B11" s="290"/>
      <c r="C11" s="91"/>
      <c r="D11" s="850" t="str">
        <f>IF('A. Kohde- ja asiakirjatiedot'!$D$15="","",'A. Kohde- ja asiakirjatiedot'!$D$15)</f>
        <v>Mallikatu 13, 01234 Kunta</v>
      </c>
      <c r="E11" s="850"/>
      <c r="F11" s="850"/>
      <c r="G11" s="850"/>
      <c r="H11" s="851"/>
    </row>
    <row r="12" spans="1:11" ht="14.25" customHeight="1" x14ac:dyDescent="0.25">
      <c r="A12" s="286"/>
      <c r="B12" s="290"/>
      <c r="C12" s="91"/>
      <c r="D12" s="850" t="str">
        <f>IF('A. Kohde- ja asiakirjatiedot'!$D$16="","",'A. Kohde- ja asiakirjatiedot'!$D$16)</f>
        <v>MM1</v>
      </c>
      <c r="E12" s="850"/>
      <c r="F12" s="850"/>
      <c r="G12" s="850"/>
      <c r="H12" s="851"/>
    </row>
    <row r="13" spans="1:11" x14ac:dyDescent="0.25">
      <c r="A13" s="286"/>
      <c r="B13" s="290"/>
      <c r="C13" s="91"/>
      <c r="D13" s="850" t="str">
        <f>IF('A. Kohde- ja asiakirjatiedot'!$D$17="","",'A. Kohde- ja asiakirjatiedot'!$D$17)</f>
        <v>040 0000000</v>
      </c>
      <c r="E13" s="850"/>
      <c r="F13" s="850"/>
      <c r="G13" s="850"/>
      <c r="H13" s="851"/>
    </row>
    <row r="14" spans="1:11" ht="4.5" customHeight="1" x14ac:dyDescent="0.25">
      <c r="A14" s="286"/>
      <c r="B14" s="290"/>
      <c r="C14" s="91"/>
      <c r="D14" s="788"/>
      <c r="E14" s="788"/>
      <c r="F14" s="788"/>
      <c r="G14" s="788"/>
      <c r="H14" s="789"/>
      <c r="I14" s="20"/>
      <c r="J14" s="20"/>
      <c r="K14" s="20"/>
    </row>
    <row r="15" spans="1:11" x14ac:dyDescent="0.25">
      <c r="A15" s="286"/>
      <c r="B15" s="290"/>
      <c r="C15" s="91" t="s">
        <v>149</v>
      </c>
      <c r="D15" s="852" t="str">
        <f>IF('A. Kohde- ja asiakirjatiedot'!$D$26="","",'A. Kohde- ja asiakirjatiedot'!$D$26)</f>
        <v>KK</v>
      </c>
      <c r="E15" s="852"/>
      <c r="F15" s="852"/>
      <c r="G15" s="852"/>
      <c r="H15" s="853"/>
    </row>
    <row r="16" spans="1:11" x14ac:dyDescent="0.25">
      <c r="A16" s="286"/>
      <c r="B16" s="290"/>
      <c r="C16" s="91"/>
      <c r="D16" s="783" t="str">
        <f>IF('A. Kohde- ja asiakirjatiedot'!$D$27="","",'A. Kohde- ja asiakirjatiedot'!$D$27)</f>
        <v/>
      </c>
      <c r="E16" s="783"/>
      <c r="F16" s="783"/>
      <c r="G16" s="783"/>
      <c r="H16" s="784"/>
    </row>
    <row r="17" spans="1:9" x14ac:dyDescent="0.25">
      <c r="A17" s="456"/>
      <c r="B17" s="457"/>
      <c r="C17" s="458"/>
      <c r="D17" s="854" t="str">
        <f>IF('A. Kohde- ja asiakirjatiedot'!$D$28="","",'A. Kohde- ja asiakirjatiedot'!$D$28)</f>
        <v/>
      </c>
      <c r="E17" s="854"/>
      <c r="F17" s="854"/>
      <c r="G17" s="854"/>
      <c r="H17" s="855"/>
    </row>
    <row r="18" spans="1:9" ht="7.5" customHeight="1" x14ac:dyDescent="0.25">
      <c r="A18" s="286"/>
      <c r="B18" s="290"/>
      <c r="C18" s="91"/>
      <c r="D18" s="64"/>
      <c r="E18" s="64"/>
      <c r="F18" s="64"/>
      <c r="G18" s="64"/>
      <c r="H18" s="376"/>
    </row>
    <row r="19" spans="1:9" ht="15.45" customHeight="1" x14ac:dyDescent="0.25">
      <c r="A19" s="476"/>
      <c r="B19" s="444" t="s">
        <v>203</v>
      </c>
      <c r="C19" s="447"/>
      <c r="D19" s="448"/>
      <c r="E19" s="445"/>
      <c r="F19" s="445"/>
      <c r="G19" s="445"/>
      <c r="H19" s="446"/>
    </row>
    <row r="20" spans="1:9" ht="6.75" customHeight="1" x14ac:dyDescent="0.25">
      <c r="A20" s="286"/>
      <c r="B20" s="292"/>
      <c r="C20" s="294"/>
      <c r="D20" s="293"/>
      <c r="E20" s="290"/>
      <c r="F20" s="290"/>
      <c r="G20" s="290"/>
      <c r="H20" s="291"/>
    </row>
    <row r="21" spans="1:9" ht="15" customHeight="1" x14ac:dyDescent="0.25">
      <c r="A21" s="286"/>
      <c r="B21" s="292"/>
      <c r="C21" s="295" t="s">
        <v>61</v>
      </c>
      <c r="D21" s="850" t="str">
        <f>IF('A. Kohde- ja asiakirjatiedot'!$D$82="","",'A. Kohde- ja asiakirjatiedot'!$D$82)</f>
        <v>Hallimainen rakennus</v>
      </c>
      <c r="E21" s="850"/>
      <c r="F21" s="850"/>
      <c r="G21" s="850"/>
      <c r="H21" s="851"/>
    </row>
    <row r="22" spans="1:9" ht="3" customHeight="1" x14ac:dyDescent="0.3">
      <c r="A22" s="286"/>
      <c r="B22" s="292"/>
      <c r="C22" s="296"/>
      <c r="D22" s="780"/>
      <c r="E22" s="493"/>
      <c r="F22" s="493"/>
      <c r="G22" s="493"/>
      <c r="H22" s="494"/>
    </row>
    <row r="23" spans="1:9" x14ac:dyDescent="0.25">
      <c r="A23" s="286"/>
      <c r="B23" s="292"/>
      <c r="C23" s="295" t="s">
        <v>150</v>
      </c>
      <c r="D23" s="850" t="str">
        <f>IF('A. Kohde- ja asiakirjatiedot'!$D$83="","",'A. Kohde- ja asiakirjatiedot'!$D$83)</f>
        <v>Ratsastusmaneesi</v>
      </c>
      <c r="E23" s="850"/>
      <c r="F23" s="850"/>
      <c r="G23" s="850"/>
      <c r="H23" s="851"/>
    </row>
    <row r="24" spans="1:9" s="17" customFormat="1" ht="3" customHeight="1" x14ac:dyDescent="0.25">
      <c r="A24" s="297"/>
      <c r="B24" s="298"/>
      <c r="C24" s="299"/>
      <c r="D24" s="781"/>
      <c r="E24" s="781"/>
      <c r="F24" s="781"/>
      <c r="G24" s="781"/>
      <c r="H24" s="782"/>
    </row>
    <row r="25" spans="1:9" x14ac:dyDescent="0.25">
      <c r="A25" s="286"/>
      <c r="B25" s="290"/>
      <c r="C25" s="91" t="s">
        <v>7</v>
      </c>
      <c r="D25" s="856">
        <f>IF('A. Kohde- ja asiakirjatiedot'!$D$84="","",'A. Kohde- ja asiakirjatiedot'!$D$84)</f>
        <v>1980</v>
      </c>
      <c r="E25" s="856"/>
      <c r="F25" s="856"/>
      <c r="G25" s="856"/>
      <c r="H25" s="857"/>
    </row>
    <row r="26" spans="1:9" s="17" customFormat="1" ht="3" customHeight="1" x14ac:dyDescent="0.25">
      <c r="A26" s="297"/>
      <c r="B26" s="298"/>
      <c r="C26" s="299"/>
      <c r="D26" s="781"/>
      <c r="E26" s="781"/>
      <c r="F26" s="781"/>
      <c r="G26" s="781"/>
      <c r="H26" s="782"/>
    </row>
    <row r="27" spans="1:9" x14ac:dyDescent="0.25">
      <c r="A27" s="286"/>
      <c r="B27" s="290"/>
      <c r="C27" s="91" t="s">
        <v>53</v>
      </c>
      <c r="D27" s="856">
        <f>IF('A. Kohde- ja asiakirjatiedot'!$D$85="","",'A. Kohde- ja asiakirjatiedot'!$D$85)</f>
        <v>1200</v>
      </c>
      <c r="E27" s="856"/>
      <c r="F27" s="856"/>
      <c r="G27" s="856"/>
      <c r="H27" s="857"/>
    </row>
    <row r="28" spans="1:9" s="17" customFormat="1" ht="3" customHeight="1" x14ac:dyDescent="0.25">
      <c r="A28" s="297"/>
      <c r="B28" s="298"/>
      <c r="C28" s="299"/>
      <c r="D28" s="781"/>
      <c r="E28" s="781"/>
      <c r="F28" s="781"/>
      <c r="G28" s="781"/>
      <c r="H28" s="782"/>
    </row>
    <row r="29" spans="1:9" ht="13.95" customHeight="1" x14ac:dyDescent="0.25">
      <c r="A29" s="286"/>
      <c r="B29" s="290"/>
      <c r="C29" s="250" t="s">
        <v>195</v>
      </c>
      <c r="D29" s="858" t="str">
        <f>IF('A. Kohde- ja asiakirjatiedot'!$D$87="","",'A. Kohde- ja asiakirjatiedot'!$D$87)</f>
        <v>Teräsrunko</v>
      </c>
      <c r="E29" s="858"/>
      <c r="F29" s="858"/>
      <c r="G29" s="858"/>
      <c r="H29" s="859"/>
    </row>
    <row r="30" spans="1:9" ht="7.5" customHeight="1" x14ac:dyDescent="0.25">
      <c r="A30" s="300"/>
      <c r="B30" s="290"/>
      <c r="C30" s="250"/>
      <c r="D30" s="250"/>
      <c r="E30" s="250"/>
      <c r="F30" s="250"/>
      <c r="G30" s="250"/>
      <c r="H30" s="301"/>
      <c r="I30" s="71"/>
    </row>
    <row r="31" spans="1:9" ht="12.75" customHeight="1" x14ac:dyDescent="0.25">
      <c r="A31" s="302"/>
      <c r="B31" s="303"/>
      <c r="C31" s="304" t="s">
        <v>109</v>
      </c>
      <c r="D31" s="305"/>
      <c r="E31" s="305"/>
      <c r="F31" s="305"/>
      <c r="G31" s="305"/>
      <c r="H31" s="306"/>
      <c r="I31" s="71"/>
    </row>
    <row r="32" spans="1:9" ht="2.25" customHeight="1" x14ac:dyDescent="0.25">
      <c r="A32" s="302"/>
      <c r="B32" s="303"/>
      <c r="C32" s="307"/>
      <c r="D32" s="305"/>
      <c r="E32" s="305"/>
      <c r="F32" s="305"/>
      <c r="G32" s="305"/>
      <c r="H32" s="306"/>
      <c r="I32" s="71"/>
    </row>
    <row r="33" spans="1:9" ht="26.25" customHeight="1" x14ac:dyDescent="0.25">
      <c r="A33" s="302"/>
      <c r="B33" s="303"/>
      <c r="C33" s="305" t="s">
        <v>110</v>
      </c>
      <c r="D33" s="860" t="str">
        <f>IF('A. Kohde- ja asiakirjatiedot'!$D$116="","",'A. Kohde- ja asiakirjatiedot'!$D$116)</f>
        <v>2-nivel -teräsristikkokehä</v>
      </c>
      <c r="E33" s="860"/>
      <c r="F33" s="860"/>
      <c r="G33" s="860"/>
      <c r="H33" s="861"/>
      <c r="I33" s="71"/>
    </row>
    <row r="34" spans="1:9" s="17" customFormat="1" ht="3" customHeight="1" x14ac:dyDescent="0.25">
      <c r="A34" s="308"/>
      <c r="B34" s="309"/>
      <c r="C34" s="310"/>
      <c r="D34" s="491"/>
      <c r="E34" s="491"/>
      <c r="F34" s="491"/>
      <c r="G34" s="491"/>
      <c r="H34" s="492"/>
    </row>
    <row r="35" spans="1:9" ht="19.95" customHeight="1" x14ac:dyDescent="0.25">
      <c r="A35" s="302"/>
      <c r="B35" s="303"/>
      <c r="C35" s="305" t="s">
        <v>78</v>
      </c>
      <c r="D35" s="860" t="str">
        <f>IF('A. Kohde- ja asiakirjatiedot'!$D$118="","",'A. Kohde- ja asiakirjatiedot'!$D$118)</f>
        <v>V. 1980 määräysten ja RIL-ohjeiden mukaiset  lumi-, tuuli ja hyötykuormat</v>
      </c>
      <c r="E35" s="860"/>
      <c r="F35" s="860"/>
      <c r="G35" s="860"/>
      <c r="H35" s="861"/>
      <c r="I35" s="71"/>
    </row>
    <row r="36" spans="1:9" s="17" customFormat="1" ht="3" customHeight="1" x14ac:dyDescent="0.25">
      <c r="A36" s="308"/>
      <c r="B36" s="309"/>
      <c r="C36" s="310"/>
      <c r="D36" s="491"/>
      <c r="E36" s="491"/>
      <c r="F36" s="491"/>
      <c r="G36" s="491"/>
      <c r="H36" s="492"/>
    </row>
    <row r="37" spans="1:9" ht="26.25" customHeight="1" x14ac:dyDescent="0.25">
      <c r="A37" s="302"/>
      <c r="B37" s="303"/>
      <c r="C37" s="305" t="s">
        <v>79</v>
      </c>
      <c r="D37" s="860" t="str">
        <f>IF('A. Kohde- ja asiakirjatiedot'!$D$120="","",'A. Kohde- ja asiakirjatiedot'!$D$120)</f>
        <v>Maanvarainen, jatkuva antura</v>
      </c>
      <c r="E37" s="860"/>
      <c r="F37" s="860"/>
      <c r="G37" s="860"/>
      <c r="H37" s="861"/>
      <c r="I37" s="71"/>
    </row>
    <row r="38" spans="1:9" s="17" customFormat="1" ht="3" customHeight="1" x14ac:dyDescent="0.25">
      <c r="A38" s="308"/>
      <c r="B38" s="309"/>
      <c r="C38" s="310"/>
      <c r="D38" s="491"/>
      <c r="E38" s="491"/>
      <c r="F38" s="491"/>
      <c r="G38" s="491"/>
      <c r="H38" s="492"/>
    </row>
    <row r="39" spans="1:9" ht="25.95" customHeight="1" x14ac:dyDescent="0.25">
      <c r="A39" s="302"/>
      <c r="B39" s="303"/>
      <c r="C39" s="305" t="s">
        <v>80</v>
      </c>
      <c r="D39" s="860" t="str">
        <f>IF('A. Kohde- ja asiakirjatiedot'!$D$122="","",'A. Kohde- ja asiakirjatiedot'!$D$122)</f>
        <v>Teräskehät, L 20 m, k/k 4000 mm</v>
      </c>
      <c r="E39" s="860"/>
      <c r="F39" s="860"/>
      <c r="G39" s="860"/>
      <c r="H39" s="861"/>
      <c r="I39" s="71"/>
    </row>
    <row r="40" spans="1:9" s="17" customFormat="1" ht="3" customHeight="1" x14ac:dyDescent="0.25">
      <c r="A40" s="308"/>
      <c r="B40" s="309"/>
      <c r="C40" s="310"/>
      <c r="D40" s="491"/>
      <c r="E40" s="491"/>
      <c r="F40" s="491"/>
      <c r="G40" s="491"/>
      <c r="H40" s="492"/>
    </row>
    <row r="41" spans="1:9" ht="52.5" customHeight="1" x14ac:dyDescent="0.25">
      <c r="A41" s="302"/>
      <c r="B41" s="303"/>
      <c r="C41" s="305" t="s">
        <v>205</v>
      </c>
      <c r="D41" s="860" t="str">
        <f>IF('A. Kohde- ja asiakirjatiedot'!$D$124="","",'A. Kohde- ja asiakirjatiedot'!$D$124)</f>
        <v>Katon päädyissä vaakaristikot katossa kehien välillä (terästä)
Seinissä pilareiden välillä vinoreivaukset</v>
      </c>
      <c r="E41" s="860"/>
      <c r="F41" s="860"/>
      <c r="G41" s="860"/>
      <c r="H41" s="861"/>
      <c r="I41" s="71"/>
    </row>
    <row r="42" spans="1:9" s="17" customFormat="1" ht="3" customHeight="1" x14ac:dyDescent="0.25">
      <c r="A42" s="308"/>
      <c r="B42" s="309"/>
      <c r="C42" s="310"/>
      <c r="D42" s="489"/>
      <c r="E42" s="489"/>
      <c r="F42" s="489"/>
      <c r="G42" s="489"/>
      <c r="H42" s="490"/>
    </row>
    <row r="43" spans="1:9" ht="26.25" customHeight="1" x14ac:dyDescent="0.25">
      <c r="A43" s="302"/>
      <c r="B43" s="303"/>
      <c r="C43" s="305" t="s">
        <v>82</v>
      </c>
      <c r="D43" s="860" t="str">
        <f>IF('A. Kohde- ja asiakirjatiedot'!$D$126="","",'A. Kohde- ja asiakirjatiedot'!$D$126)</f>
        <v>Kuumasinkityt hattuorret, joiden päällä profiilipelti vesikatteena</v>
      </c>
      <c r="E43" s="860"/>
      <c r="F43" s="860"/>
      <c r="G43" s="860"/>
      <c r="H43" s="861"/>
      <c r="I43" s="71"/>
    </row>
    <row r="44" spans="1:9" s="17" customFormat="1" ht="3" customHeight="1" x14ac:dyDescent="0.25">
      <c r="A44" s="308"/>
      <c r="B44" s="309"/>
      <c r="C44" s="310"/>
      <c r="D44" s="489"/>
      <c r="E44" s="489"/>
      <c r="F44" s="489"/>
      <c r="G44" s="489"/>
      <c r="H44" s="490"/>
    </row>
    <row r="45" spans="1:9" ht="26.25" customHeight="1" x14ac:dyDescent="0.25">
      <c r="A45" s="302"/>
      <c r="B45" s="303"/>
      <c r="C45" s="305" t="s">
        <v>83</v>
      </c>
      <c r="D45" s="860" t="str">
        <f>IF('A. Kohde- ja asiakirjatiedot'!$D$128="","",'A. Kohde- ja asiakirjatiedot'!$D$128)</f>
        <v>Vaakaorret sahatavara 50x125 k1000, pystylauta</v>
      </c>
      <c r="E45" s="860"/>
      <c r="F45" s="860"/>
      <c r="G45" s="860"/>
      <c r="H45" s="861"/>
      <c r="I45" s="71"/>
    </row>
    <row r="46" spans="1:9" s="17" customFormat="1" ht="3" customHeight="1" x14ac:dyDescent="0.25">
      <c r="A46" s="308"/>
      <c r="B46" s="309"/>
      <c r="C46" s="310"/>
      <c r="D46" s="489"/>
      <c r="E46" s="489"/>
      <c r="F46" s="489"/>
      <c r="G46" s="489"/>
      <c r="H46" s="490"/>
    </row>
    <row r="47" spans="1:9" ht="39.450000000000003" customHeight="1" x14ac:dyDescent="0.25">
      <c r="A47" s="302"/>
      <c r="B47" s="303"/>
      <c r="C47" s="305" t="s">
        <v>84</v>
      </c>
      <c r="D47" s="860" t="str">
        <f>IF('A. Kohde- ja asiakirjatiedot'!$D$130="","",'A. Kohde- ja asiakirjatiedot'!$D$130)</f>
        <v>Ei ole</v>
      </c>
      <c r="E47" s="860"/>
      <c r="F47" s="860"/>
      <c r="G47" s="860"/>
      <c r="H47" s="861"/>
      <c r="I47" s="71"/>
    </row>
    <row r="48" spans="1:9" s="17" customFormat="1" ht="3" customHeight="1" x14ac:dyDescent="0.25">
      <c r="A48" s="308"/>
      <c r="B48" s="309"/>
      <c r="C48" s="310"/>
      <c r="D48" s="489"/>
      <c r="E48" s="489"/>
      <c r="F48" s="489"/>
      <c r="G48" s="489"/>
      <c r="H48" s="490"/>
    </row>
    <row r="49" spans="1:9" ht="31.5" customHeight="1" x14ac:dyDescent="0.25">
      <c r="A49" s="302"/>
      <c r="B49" s="303"/>
      <c r="C49" s="305" t="s">
        <v>85</v>
      </c>
      <c r="D49" s="860" t="str">
        <f>IF('A. Kohde- ja asiakirjatiedot'!$D$132="","",'A. Kohde- ja asiakirjatiedot'!$D$132)</f>
        <v>Päädyn niveliset teräsputkituulipilarit 100x150 tukeutuvat teräsristikon alapaarteeseen</v>
      </c>
      <c r="E49" s="860"/>
      <c r="F49" s="860"/>
      <c r="G49" s="860"/>
      <c r="H49" s="861"/>
      <c r="I49" s="71"/>
    </row>
    <row r="50" spans="1:9" s="17" customFormat="1" ht="6.45" customHeight="1" x14ac:dyDescent="0.25">
      <c r="A50" s="297"/>
      <c r="B50" s="298"/>
      <c r="C50" s="298"/>
      <c r="D50" s="449"/>
      <c r="E50" s="449"/>
      <c r="F50" s="449"/>
      <c r="G50" s="449"/>
      <c r="H50" s="450"/>
      <c r="I50" s="22"/>
    </row>
    <row r="51" spans="1:9" s="17" customFormat="1" ht="6.45" customHeight="1" x14ac:dyDescent="0.25">
      <c r="A51" s="461"/>
      <c r="B51" s="462"/>
      <c r="C51" s="462"/>
      <c r="D51" s="463"/>
      <c r="E51" s="463"/>
      <c r="F51" s="463"/>
      <c r="G51" s="463"/>
      <c r="H51" s="464"/>
      <c r="I51" s="22"/>
    </row>
    <row r="52" spans="1:9" ht="15.45" customHeight="1" x14ac:dyDescent="0.25">
      <c r="A52" s="476"/>
      <c r="B52" s="444" t="s">
        <v>204</v>
      </c>
      <c r="C52" s="447"/>
      <c r="D52" s="448"/>
      <c r="E52" s="445"/>
      <c r="F52" s="451"/>
      <c r="G52" s="451"/>
      <c r="H52" s="452"/>
      <c r="I52" s="73"/>
    </row>
    <row r="53" spans="1:9" ht="6.75" customHeight="1" x14ac:dyDescent="0.25">
      <c r="A53" s="286"/>
      <c r="B53" s="292"/>
      <c r="C53" s="294"/>
      <c r="D53" s="293"/>
      <c r="E53" s="290"/>
      <c r="F53" s="311"/>
      <c r="G53" s="311"/>
      <c r="H53" s="312"/>
      <c r="I53" s="73"/>
    </row>
    <row r="54" spans="1:9" ht="13.95" customHeight="1" x14ac:dyDescent="0.25">
      <c r="A54" s="286"/>
      <c r="B54" s="292"/>
      <c r="C54" s="321" t="s">
        <v>496</v>
      </c>
      <c r="D54" s="324" t="s">
        <v>498</v>
      </c>
      <c r="E54" s="325"/>
      <c r="F54" s="326" t="s">
        <v>497</v>
      </c>
      <c r="G54" s="311"/>
      <c r="H54" s="312"/>
      <c r="I54" s="73"/>
    </row>
    <row r="55" spans="1:9" ht="6.75" customHeight="1" x14ac:dyDescent="0.25">
      <c r="A55" s="286"/>
      <c r="B55" s="292"/>
      <c r="C55" s="294"/>
      <c r="D55" s="293"/>
      <c r="E55" s="290"/>
      <c r="F55" s="311"/>
      <c r="G55" s="311"/>
      <c r="H55" s="312"/>
      <c r="I55" s="73"/>
    </row>
    <row r="56" spans="1:9" x14ac:dyDescent="0.25">
      <c r="A56" s="286"/>
      <c r="B56" s="290"/>
      <c r="C56" s="321" t="s">
        <v>9</v>
      </c>
      <c r="D56" s="324" t="s">
        <v>54</v>
      </c>
      <c r="E56" s="325"/>
      <c r="F56" s="326" t="s">
        <v>170</v>
      </c>
      <c r="G56" s="327"/>
      <c r="H56" s="328"/>
      <c r="I56" s="55"/>
    </row>
    <row r="57" spans="1:9" s="74" customFormat="1" ht="14.25" customHeight="1" x14ac:dyDescent="0.25">
      <c r="A57" s="329"/>
      <c r="B57" s="330"/>
      <c r="C57" s="331"/>
      <c r="D57" s="326" t="s">
        <v>290</v>
      </c>
      <c r="E57" s="332"/>
      <c r="F57" s="326" t="s">
        <v>171</v>
      </c>
      <c r="G57" s="333"/>
      <c r="H57" s="334"/>
      <c r="I57" s="75"/>
    </row>
    <row r="58" spans="1:9" s="74" customFormat="1" ht="22.5" customHeight="1" x14ac:dyDescent="0.25">
      <c r="A58" s="329"/>
      <c r="B58" s="330"/>
      <c r="C58" s="335"/>
      <c r="D58" s="326" t="s">
        <v>264</v>
      </c>
      <c r="E58" s="332"/>
      <c r="F58" s="326" t="s">
        <v>172</v>
      </c>
      <c r="G58" s="333"/>
      <c r="H58" s="334"/>
      <c r="I58" s="75"/>
    </row>
    <row r="59" spans="1:9" s="74" customFormat="1" ht="13.5" customHeight="1" x14ac:dyDescent="0.25">
      <c r="A59" s="329"/>
      <c r="B59" s="330"/>
      <c r="C59" s="335"/>
      <c r="D59" s="326" t="s">
        <v>291</v>
      </c>
      <c r="E59" s="332"/>
      <c r="F59" s="326" t="s">
        <v>55</v>
      </c>
      <c r="G59" s="333"/>
      <c r="H59" s="334"/>
      <c r="I59" s="75"/>
    </row>
    <row r="60" spans="1:9" s="74" customFormat="1" ht="13.5" customHeight="1" x14ac:dyDescent="0.25">
      <c r="A60" s="329"/>
      <c r="B60" s="330"/>
      <c r="C60" s="335"/>
      <c r="D60" s="326" t="s">
        <v>168</v>
      </c>
      <c r="E60" s="332"/>
      <c r="F60" s="326" t="s">
        <v>56</v>
      </c>
      <c r="G60" s="333"/>
      <c r="H60" s="334"/>
      <c r="I60" s="75"/>
    </row>
    <row r="61" spans="1:9" s="74" customFormat="1" ht="13.5" customHeight="1" x14ac:dyDescent="0.25">
      <c r="A61" s="329"/>
      <c r="B61" s="330"/>
      <c r="C61" s="335"/>
      <c r="D61" s="326" t="s">
        <v>169</v>
      </c>
      <c r="E61" s="332"/>
      <c r="F61" s="326" t="s">
        <v>57</v>
      </c>
      <c r="G61" s="333"/>
      <c r="H61" s="334"/>
      <c r="I61" s="75"/>
    </row>
    <row r="62" spans="1:9" s="74" customFormat="1" ht="13.5" customHeight="1" x14ac:dyDescent="0.25">
      <c r="A62" s="329"/>
      <c r="B62" s="330"/>
      <c r="C62" s="335"/>
      <c r="D62" s="326"/>
      <c r="E62" s="332"/>
      <c r="F62" s="326"/>
      <c r="G62" s="333"/>
      <c r="H62" s="334"/>
      <c r="I62" s="75"/>
    </row>
    <row r="63" spans="1:9" s="443" customFormat="1" ht="6.45" customHeight="1" x14ac:dyDescent="0.25">
      <c r="A63" s="437"/>
      <c r="B63" s="438"/>
      <c r="C63" s="335"/>
      <c r="D63" s="439"/>
      <c r="E63" s="440"/>
      <c r="F63" s="439"/>
      <c r="G63" s="440"/>
      <c r="H63" s="441"/>
      <c r="I63" s="442"/>
    </row>
    <row r="64" spans="1:9" s="76" customFormat="1" ht="26.7" customHeight="1" x14ac:dyDescent="0.25">
      <c r="A64" s="313"/>
      <c r="B64" s="314"/>
      <c r="C64" s="305" t="s">
        <v>289</v>
      </c>
      <c r="D64" s="868" t="s">
        <v>292</v>
      </c>
      <c r="E64" s="868"/>
      <c r="F64" s="868"/>
      <c r="G64" s="316"/>
      <c r="H64" s="317"/>
    </row>
    <row r="65" spans="1:9" s="76" customFormat="1" ht="16.5" customHeight="1" x14ac:dyDescent="0.25">
      <c r="A65" s="313"/>
      <c r="B65" s="318"/>
      <c r="C65" s="315" t="s">
        <v>293</v>
      </c>
      <c r="D65" s="319" t="s">
        <v>294</v>
      </c>
      <c r="E65" s="318"/>
      <c r="F65" s="319" t="s">
        <v>295</v>
      </c>
      <c r="G65" s="319"/>
      <c r="H65" s="320"/>
      <c r="I65" s="77"/>
    </row>
    <row r="66" spans="1:9" s="17" customFormat="1" ht="13.5" customHeight="1" x14ac:dyDescent="0.25">
      <c r="A66" s="297"/>
      <c r="B66" s="298"/>
      <c r="C66" s="321"/>
      <c r="D66" s="487">
        <f>IF('B. Tarkastukset (lom)'!E21="","",'B. Tarkastukset (lom)'!E21)</f>
        <v>41814</v>
      </c>
      <c r="E66" s="488"/>
      <c r="F66" s="487">
        <f>IF('B. Tarkastukset (lom)'!E28="","",'B. Tarkastukset (lom)'!E28)</f>
        <v>41864</v>
      </c>
      <c r="G66" s="322"/>
      <c r="H66" s="323"/>
    </row>
    <row r="67" spans="1:9" s="74" customFormat="1" ht="6.6" customHeight="1" x14ac:dyDescent="0.25">
      <c r="A67" s="465"/>
      <c r="B67" s="466"/>
      <c r="C67" s="467"/>
      <c r="D67" s="466"/>
      <c r="E67" s="468"/>
      <c r="F67" s="469"/>
      <c r="G67" s="468"/>
      <c r="H67" s="470"/>
      <c r="I67" s="75"/>
    </row>
    <row r="68" spans="1:9" s="74" customFormat="1" ht="6.45" customHeight="1" x14ac:dyDescent="0.25">
      <c r="A68" s="479"/>
      <c r="B68" s="480"/>
      <c r="C68" s="481"/>
      <c r="D68" s="480"/>
      <c r="E68" s="482"/>
      <c r="F68" s="483"/>
      <c r="G68" s="482"/>
      <c r="H68" s="484"/>
      <c r="I68" s="75"/>
    </row>
    <row r="69" spans="1:9" s="74" customFormat="1" ht="15.45" customHeight="1" x14ac:dyDescent="0.25">
      <c r="A69" s="471"/>
      <c r="B69" s="444" t="s">
        <v>286</v>
      </c>
      <c r="C69" s="472"/>
      <c r="D69" s="473"/>
      <c r="E69" s="474"/>
      <c r="F69" s="473"/>
      <c r="G69" s="474"/>
      <c r="H69" s="475"/>
      <c r="I69" s="75"/>
    </row>
    <row r="70" spans="1:9" s="74" customFormat="1" ht="3" customHeight="1" x14ac:dyDescent="0.25">
      <c r="A70" s="329"/>
      <c r="B70" s="292"/>
      <c r="C70" s="336"/>
      <c r="D70" s="337"/>
      <c r="E70" s="333"/>
      <c r="F70" s="337"/>
      <c r="G70" s="333"/>
      <c r="H70" s="334"/>
      <c r="I70" s="75"/>
    </row>
    <row r="71" spans="1:9" s="74" customFormat="1" ht="15" customHeight="1" x14ac:dyDescent="0.25">
      <c r="A71" s="329"/>
      <c r="B71" s="292"/>
      <c r="C71" s="336"/>
      <c r="D71" s="866" t="s">
        <v>287</v>
      </c>
      <c r="E71" s="866"/>
      <c r="F71" s="866"/>
      <c r="G71" s="866"/>
      <c r="H71" s="867"/>
      <c r="I71" s="75"/>
    </row>
    <row r="72" spans="1:9" s="74" customFormat="1" ht="39.450000000000003" customHeight="1" x14ac:dyDescent="0.25">
      <c r="A72" s="329"/>
      <c r="B72" s="292"/>
      <c r="C72" s="336"/>
      <c r="D72" s="846" t="str">
        <f>IF('C. Tulokset'!$C$276="","",'C. Tulokset'!$C$276)</f>
        <v>Rakennesuunnitelmia oli pääosin saatavilla.
Rakennus tuotettu KVR-hankkeena, jossa on tietyissä kohdissa käytetty halpoja ja huonosti toimiva ratkaisuja.</v>
      </c>
      <c r="E72" s="846"/>
      <c r="F72" s="846"/>
      <c r="G72" s="846"/>
      <c r="H72" s="847"/>
      <c r="I72" s="75"/>
    </row>
    <row r="73" spans="1:9" s="74" customFormat="1" ht="4.95" customHeight="1" x14ac:dyDescent="0.25">
      <c r="A73" s="329"/>
      <c r="B73" s="292"/>
      <c r="C73" s="336"/>
      <c r="D73" s="435"/>
      <c r="E73" s="435"/>
      <c r="F73" s="435"/>
      <c r="G73" s="435"/>
      <c r="H73" s="436"/>
      <c r="I73" s="75"/>
    </row>
    <row r="74" spans="1:9" s="74" customFormat="1" ht="15" customHeight="1" x14ac:dyDescent="0.25">
      <c r="A74" s="329"/>
      <c r="B74" s="292"/>
      <c r="C74" s="336"/>
      <c r="D74" s="862" t="s">
        <v>93</v>
      </c>
      <c r="E74" s="862"/>
      <c r="F74" s="862"/>
      <c r="G74" s="862"/>
      <c r="H74" s="863"/>
      <c r="I74" s="75"/>
    </row>
    <row r="75" spans="1:9" s="74" customFormat="1" ht="53.25" customHeight="1" x14ac:dyDescent="0.25">
      <c r="A75" s="329"/>
      <c r="B75" s="292"/>
      <c r="C75" s="336"/>
      <c r="D75" s="846" t="str">
        <f>IF('C. Tulokset'!$C$279="","",'C. Tulokset'!$C$279)</f>
        <v>Rakennus on alkuperäisessä kunnossaan ja kohtalaisessa kunnossa. Maalipinnoissa on lievää ruostuneisuutta paikoitellen. Rakennuksessa ei ole havaittavissa painumia eikä siirtymiä.
Vesikaton muovinen valokateprofiili on pettänyt lumikuorman alla muutama vuosi sitten ja se on uusittu profiilipellillä. Onnettomuudesta aiheutui vain taloudellista vahinkoa.</v>
      </c>
      <c r="E75" s="846"/>
      <c r="F75" s="846"/>
      <c r="G75" s="846"/>
      <c r="H75" s="847"/>
      <c r="I75" s="75"/>
    </row>
    <row r="76" spans="1:9" s="74" customFormat="1" ht="3" customHeight="1" x14ac:dyDescent="0.25">
      <c r="A76" s="329"/>
      <c r="B76" s="292"/>
      <c r="C76" s="336"/>
      <c r="D76" s="337"/>
      <c r="E76" s="333"/>
      <c r="F76" s="337"/>
      <c r="G76" s="333"/>
      <c r="H76" s="334"/>
      <c r="I76" s="75"/>
    </row>
    <row r="77" spans="1:9" s="74" customFormat="1" ht="15" customHeight="1" x14ac:dyDescent="0.25">
      <c r="A77" s="329"/>
      <c r="B77" s="292"/>
      <c r="C77" s="336"/>
      <c r="D77" s="433" t="s">
        <v>94</v>
      </c>
      <c r="E77" s="333"/>
      <c r="F77" s="337"/>
      <c r="G77" s="333"/>
      <c r="H77" s="334"/>
      <c r="I77" s="75"/>
    </row>
    <row r="78" spans="1:9" s="74" customFormat="1" ht="31.5" customHeight="1" x14ac:dyDescent="0.25">
      <c r="A78" s="329"/>
      <c r="B78" s="292"/>
      <c r="C78" s="336"/>
      <c r="D78" s="846" t="str">
        <f>IF('C. Tulokset'!$C$282="","",'C. Tulokset'!$C$282)</f>
        <v>Mitään erityisiä huoltotoimenpiteitä ei ole suoritettu. Jatkossa seurattava rakenteiden kunto tarkemmin, ks. käyttö- ja huolto-ohje.</v>
      </c>
      <c r="E78" s="846"/>
      <c r="F78" s="846"/>
      <c r="G78" s="846"/>
      <c r="H78" s="847"/>
      <c r="I78" s="75"/>
    </row>
    <row r="79" spans="1:9" s="74" customFormat="1" ht="3" customHeight="1" x14ac:dyDescent="0.25">
      <c r="A79" s="329"/>
      <c r="B79" s="292"/>
      <c r="C79" s="336"/>
      <c r="D79" s="337"/>
      <c r="E79" s="333"/>
      <c r="F79" s="337"/>
      <c r="G79" s="333"/>
      <c r="H79" s="334"/>
      <c r="I79" s="75"/>
    </row>
    <row r="80" spans="1:9" s="74" customFormat="1" ht="25.2" customHeight="1" x14ac:dyDescent="0.25">
      <c r="A80" s="329"/>
      <c r="B80" s="292"/>
      <c r="C80" s="336"/>
      <c r="D80" s="844" t="s">
        <v>278</v>
      </c>
      <c r="E80" s="844"/>
      <c r="F80" s="844"/>
      <c r="G80" s="844"/>
      <c r="H80" s="845"/>
      <c r="I80" s="75"/>
    </row>
    <row r="81" spans="1:9" s="74" customFormat="1" ht="18.45" customHeight="1" x14ac:dyDescent="0.25">
      <c r="A81" s="329"/>
      <c r="B81" s="292"/>
      <c r="C81" s="336"/>
      <c r="D81" s="846" t="str">
        <f>IF('C. Tulokset'!$C$285="","",'C. Tulokset'!$C$285)</f>
        <v>Ei ole.</v>
      </c>
      <c r="E81" s="846"/>
      <c r="F81" s="846"/>
      <c r="G81" s="846"/>
      <c r="H81" s="847"/>
      <c r="I81" s="75"/>
    </row>
    <row r="82" spans="1:9" s="74" customFormat="1" ht="3" customHeight="1" x14ac:dyDescent="0.25">
      <c r="A82" s="329"/>
      <c r="B82" s="292"/>
      <c r="C82" s="336"/>
      <c r="D82" s="337"/>
      <c r="E82" s="333"/>
      <c r="F82" s="337"/>
      <c r="G82" s="333"/>
      <c r="H82" s="334"/>
      <c r="I82" s="75"/>
    </row>
    <row r="83" spans="1:9" s="74" customFormat="1" ht="15" customHeight="1" x14ac:dyDescent="0.25">
      <c r="A83" s="329"/>
      <c r="B83" s="292"/>
      <c r="C83" s="336"/>
      <c r="D83" s="412" t="s">
        <v>95</v>
      </c>
      <c r="E83" s="333"/>
      <c r="F83" s="337"/>
      <c r="G83" s="333"/>
      <c r="H83" s="334"/>
      <c r="I83" s="75"/>
    </row>
    <row r="84" spans="1:9" s="74" customFormat="1" ht="42" customHeight="1" x14ac:dyDescent="0.25">
      <c r="A84" s="329"/>
      <c r="B84" s="292"/>
      <c r="C84" s="336"/>
      <c r="D84" s="846" t="str">
        <f>IF('C. Tulokset'!$C$288="","",'C. Tulokset'!$C$288)</f>
        <v>Ristikkopilareiden liittyminen perustuksiin on väärin muotoillun detaljin vuoksi ruostunut. Teräsosat teräsharjataan ja liitos suunnitellaan betonoitavaksi.
Maanalaisten vetotankojen olemassaolo sekä kunto tulee varmistaa.</v>
      </c>
      <c r="E84" s="846"/>
      <c r="F84" s="846"/>
      <c r="G84" s="846"/>
      <c r="H84" s="847"/>
      <c r="I84" s="75"/>
    </row>
    <row r="85" spans="1:9" s="74" customFormat="1" ht="3" customHeight="1" x14ac:dyDescent="0.25">
      <c r="A85" s="329"/>
      <c r="B85" s="292"/>
      <c r="C85" s="336"/>
      <c r="D85" s="337"/>
      <c r="E85" s="333"/>
      <c r="F85" s="337"/>
      <c r="G85" s="333"/>
      <c r="H85" s="334"/>
      <c r="I85" s="75"/>
    </row>
    <row r="86" spans="1:9" s="74" customFormat="1" ht="15" customHeight="1" x14ac:dyDescent="0.25">
      <c r="A86" s="329"/>
      <c r="B86" s="292"/>
      <c r="C86" s="336"/>
      <c r="D86" s="412" t="s">
        <v>288</v>
      </c>
      <c r="E86" s="333"/>
      <c r="F86" s="337"/>
      <c r="G86" s="333"/>
      <c r="H86" s="334"/>
      <c r="I86" s="75"/>
    </row>
    <row r="87" spans="1:9" s="74" customFormat="1" ht="54" customHeight="1" x14ac:dyDescent="0.25">
      <c r="A87" s="329"/>
      <c r="B87" s="292"/>
      <c r="C87" s="336"/>
      <c r="D87" s="846" t="str">
        <f>IF('C. Tulokset'!$C$291="","",'C. Tulokset'!$C$291)</f>
        <v>Rakennuksen pituussuuntainen stabiliteetti tulisi tarkistaa laskelmin.
Kehien pulttiliitosten kapasiteetit tulisi tarkistaa laskelmin.
Runsaslumisina talvina kannattaa edelleen pudottaa lumet katolta varsinkin, jos lunta kertyy enemmän toiselle lappeelle.</v>
      </c>
      <c r="E87" s="846"/>
      <c r="F87" s="846"/>
      <c r="G87" s="846"/>
      <c r="H87" s="847"/>
      <c r="I87" s="75"/>
    </row>
    <row r="88" spans="1:9" ht="3" customHeight="1" x14ac:dyDescent="0.25">
      <c r="A88" s="286"/>
      <c r="B88" s="292"/>
      <c r="C88" s="339"/>
      <c r="D88" s="340"/>
      <c r="E88" s="290"/>
      <c r="F88" s="290"/>
      <c r="G88" s="290"/>
      <c r="H88" s="291"/>
    </row>
    <row r="89" spans="1:9" ht="15" customHeight="1" x14ac:dyDescent="0.25">
      <c r="A89" s="286"/>
      <c r="B89" s="292"/>
      <c r="C89" s="339"/>
      <c r="D89" s="434" t="s">
        <v>279</v>
      </c>
      <c r="E89" s="338"/>
      <c r="F89" s="410"/>
      <c r="G89" s="410"/>
      <c r="H89" s="291"/>
    </row>
    <row r="90" spans="1:9" ht="14.7" customHeight="1" x14ac:dyDescent="0.25">
      <c r="A90" s="286"/>
      <c r="B90" s="292"/>
      <c r="C90" s="339"/>
      <c r="D90" s="846" t="str">
        <f>IF('C. Tulokset'!$C$294="","",'C. Tulokset'!$C$294)</f>
        <v>Seurantatarkastus v. 2020, kehien liitokset ja pilareiden alapäät</v>
      </c>
      <c r="E90" s="846"/>
      <c r="F90" s="846"/>
      <c r="G90" s="846"/>
      <c r="H90" s="847"/>
    </row>
    <row r="91" spans="1:9" ht="3" customHeight="1" x14ac:dyDescent="0.25">
      <c r="A91" s="286"/>
      <c r="B91" s="292"/>
      <c r="C91" s="339"/>
      <c r="D91" s="340"/>
      <c r="E91" s="290"/>
      <c r="F91" s="290"/>
      <c r="G91" s="290"/>
      <c r="H91" s="291"/>
    </row>
    <row r="92" spans="1:9" ht="15" customHeight="1" x14ac:dyDescent="0.25">
      <c r="A92" s="286"/>
      <c r="B92" s="292"/>
      <c r="C92" s="339"/>
      <c r="D92" s="412" t="s">
        <v>283</v>
      </c>
      <c r="E92" s="338"/>
      <c r="F92" s="410"/>
      <c r="G92" s="410"/>
      <c r="H92" s="291"/>
    </row>
    <row r="93" spans="1:9" ht="15.45" customHeight="1" x14ac:dyDescent="0.25">
      <c r="A93" s="456"/>
      <c r="B93" s="459"/>
      <c r="C93" s="460"/>
      <c r="D93" s="864" t="str">
        <f>IF('C. Tulokset'!$C$297="","",'C. Tulokset'!$C$297)</f>
        <v>Kantavien rakenteiden jatkuvaa ja säännöllistä seurantaa varten on laadittu erillinen käyttö- ja huolto-ohje</v>
      </c>
      <c r="E93" s="864"/>
      <c r="F93" s="864"/>
      <c r="G93" s="864"/>
      <c r="H93" s="865"/>
    </row>
    <row r="94" spans="1:9" s="17" customFormat="1" ht="5.55" customHeight="1" x14ac:dyDescent="0.25">
      <c r="A94" s="461"/>
      <c r="B94" s="495"/>
      <c r="C94" s="496"/>
      <c r="D94" s="497"/>
      <c r="E94" s="497"/>
      <c r="F94" s="497"/>
      <c r="G94" s="497"/>
      <c r="H94" s="498"/>
    </row>
    <row r="95" spans="1:9" ht="16.5" customHeight="1" x14ac:dyDescent="0.25">
      <c r="A95" s="286"/>
      <c r="B95" s="292" t="s">
        <v>296</v>
      </c>
      <c r="C95" s="339"/>
      <c r="D95" s="341"/>
      <c r="E95" s="342"/>
      <c r="F95" s="343"/>
      <c r="G95" s="343"/>
      <c r="H95" s="344"/>
    </row>
    <row r="96" spans="1:9" ht="12.75" customHeight="1" x14ac:dyDescent="0.25">
      <c r="A96" s="286"/>
      <c r="B96" s="290"/>
      <c r="C96" s="91" t="s">
        <v>58</v>
      </c>
      <c r="D96" s="843" t="str">
        <f>IF('A. Kohde- ja asiakirjatiedot'!$D$35="","",'A. Kohde- ja asiakirjatiedot'!$D$35)</f>
        <v>NNN</v>
      </c>
      <c r="E96" s="843"/>
      <c r="F96" s="843"/>
      <c r="G96" s="343"/>
      <c r="H96" s="485"/>
    </row>
    <row r="97" spans="1:9" ht="12.75" customHeight="1" x14ac:dyDescent="0.25">
      <c r="A97" s="286"/>
      <c r="B97" s="290"/>
      <c r="C97" s="91" t="s">
        <v>3</v>
      </c>
      <c r="D97" s="843" t="str">
        <f>IF('A. Kohde- ja asiakirjatiedot'!$D$36="","",'A. Kohde- ja asiakirjatiedot'!$D$36)</f>
        <v>Ins.tsto AAA</v>
      </c>
      <c r="E97" s="843"/>
      <c r="F97" s="843"/>
      <c r="G97" s="343"/>
      <c r="H97" s="485"/>
    </row>
    <row r="98" spans="1:9" ht="12.75" customHeight="1" x14ac:dyDescent="0.25">
      <c r="A98" s="286"/>
      <c r="B98" s="290"/>
      <c r="C98" s="345" t="s">
        <v>188</v>
      </c>
      <c r="D98" s="843" t="str">
        <f>IF('A. Kohde- ja asiakirjatiedot'!$D$37="","",'A. Kohde- ja asiakirjatiedot'!$D$37)</f>
        <v>Erityisasiantuntija</v>
      </c>
      <c r="E98" s="843"/>
      <c r="F98" s="843"/>
      <c r="G98" s="343"/>
      <c r="H98" s="485"/>
    </row>
    <row r="99" spans="1:9" ht="22.95" customHeight="1" x14ac:dyDescent="0.25">
      <c r="A99" s="286"/>
      <c r="B99" s="290"/>
      <c r="C99" s="345" t="s">
        <v>4</v>
      </c>
      <c r="D99" s="843" t="str">
        <f>IF('A. Kohde- ja asiakirjatiedot'!$D$38="","",'A. Kohde- ja asiakirjatiedot'!$D$38)</f>
        <v>Rakennekatu 17, 00000 Yläkunta</v>
      </c>
      <c r="E99" s="843"/>
      <c r="F99" s="843"/>
      <c r="G99" s="343"/>
      <c r="H99" s="485"/>
    </row>
    <row r="100" spans="1:9" ht="15" customHeight="1" x14ac:dyDescent="0.25">
      <c r="A100" s="286"/>
      <c r="B100" s="290"/>
      <c r="C100" s="345" t="s">
        <v>210</v>
      </c>
      <c r="D100" s="843" t="str">
        <f>IF('A. Kohde- ja asiakirjatiedot'!$D$39="","",'A. Kohde- ja asiakirjatiedot'!$D$39)</f>
        <v>0207 1111 111</v>
      </c>
      <c r="E100" s="843"/>
      <c r="F100" s="843"/>
      <c r="G100" s="343"/>
      <c r="H100" s="485"/>
    </row>
    <row r="101" spans="1:9" x14ac:dyDescent="0.25">
      <c r="A101" s="286"/>
      <c r="B101" s="290"/>
      <c r="C101" s="345" t="s">
        <v>211</v>
      </c>
      <c r="D101" s="843" t="str">
        <f>IF('A. Kohde- ja asiakirjatiedot'!$D$40="","",'A. Kohde- ja asiakirjatiedot'!$D$40)</f>
        <v>nnn@aaa.fi</v>
      </c>
      <c r="E101" s="843"/>
      <c r="F101" s="843"/>
      <c r="G101" s="343"/>
      <c r="H101" s="485"/>
    </row>
    <row r="102" spans="1:9" ht="25.2" customHeight="1" x14ac:dyDescent="0.25">
      <c r="A102" s="286"/>
      <c r="B102" s="290"/>
      <c r="C102" s="345" t="s">
        <v>92</v>
      </c>
      <c r="D102" s="843" t="str">
        <f>IF('A. Kohde- ja asiakirjatiedot'!$D$41="","",'A. Kohde- ja asiakirjatiedot'!$D$41)</f>
        <v>DI / FISE Betoni.rakenteiden suunnittelija AA</v>
      </c>
      <c r="E102" s="843"/>
      <c r="F102" s="843"/>
      <c r="G102" s="343"/>
      <c r="H102" s="644" t="s">
        <v>422</v>
      </c>
    </row>
    <row r="103" spans="1:9" ht="22.95" customHeight="1" x14ac:dyDescent="0.25">
      <c r="A103" s="286"/>
      <c r="B103" s="290"/>
      <c r="C103" s="345" t="s">
        <v>270</v>
      </c>
      <c r="D103" s="843" t="str">
        <f>IF('A. Kohde- ja asiakirjatiedot'!$D$42="","",'A. Kohde- ja asiakirjatiedot'!$D$42)</f>
        <v>Vastaava tarkastaja, yleistarkastus</v>
      </c>
      <c r="E103" s="843"/>
      <c r="F103" s="843"/>
      <c r="G103" s="343"/>
      <c r="H103" s="485"/>
    </row>
    <row r="104" spans="1:9" ht="15.75" customHeight="1" x14ac:dyDescent="0.25">
      <c r="A104" s="286"/>
      <c r="B104" s="290"/>
      <c r="C104" s="91" t="s">
        <v>11</v>
      </c>
      <c r="D104" s="842"/>
      <c r="E104" s="842"/>
      <c r="F104" s="290"/>
      <c r="G104" s="343"/>
      <c r="H104" s="344"/>
    </row>
    <row r="105" spans="1:9" s="3" customFormat="1" ht="28.5" customHeight="1" x14ac:dyDescent="0.25">
      <c r="A105" s="346"/>
      <c r="B105" s="15"/>
      <c r="C105" s="91" t="s">
        <v>5</v>
      </c>
      <c r="D105" s="486"/>
      <c r="E105" s="342"/>
      <c r="F105" s="15"/>
      <c r="G105" s="342"/>
      <c r="H105" s="344"/>
    </row>
    <row r="106" spans="1:9" s="17" customFormat="1" ht="10.5" customHeight="1" x14ac:dyDescent="0.25">
      <c r="A106" s="297"/>
      <c r="B106" s="298"/>
      <c r="C106" s="321"/>
      <c r="D106" s="349" t="str">
        <f>D96</f>
        <v>NNN</v>
      </c>
      <c r="E106" s="348"/>
      <c r="F106" s="298"/>
      <c r="G106" s="348"/>
      <c r="H106" s="350"/>
      <c r="I106" s="3"/>
    </row>
    <row r="107" spans="1:9" s="17" customFormat="1" ht="6" customHeight="1" x14ac:dyDescent="0.25">
      <c r="A107" s="297"/>
      <c r="B107" s="298"/>
      <c r="C107" s="321"/>
      <c r="D107" s="349"/>
      <c r="E107" s="348"/>
      <c r="F107" s="298"/>
      <c r="G107" s="348"/>
      <c r="H107" s="350"/>
      <c r="I107" s="3"/>
    </row>
    <row r="108" spans="1:9" s="17" customFormat="1" ht="15.75" customHeight="1" x14ac:dyDescent="0.25">
      <c r="A108" s="297"/>
      <c r="B108" s="298"/>
      <c r="C108" s="331" t="s">
        <v>303</v>
      </c>
      <c r="D108" s="840" t="s">
        <v>499</v>
      </c>
      <c r="E108" s="840"/>
      <c r="F108" s="840"/>
      <c r="G108" s="840"/>
      <c r="H108" s="841"/>
      <c r="I108" s="3"/>
    </row>
    <row r="109" spans="1:9" s="17" customFormat="1" ht="15" customHeight="1" x14ac:dyDescent="0.25">
      <c r="A109" s="297"/>
      <c r="B109" s="298"/>
      <c r="C109" s="321"/>
      <c r="D109" s="840" t="s">
        <v>421</v>
      </c>
      <c r="E109" s="840"/>
      <c r="F109" s="840"/>
      <c r="G109" s="348"/>
      <c r="H109" s="350"/>
      <c r="I109" s="3"/>
    </row>
    <row r="110" spans="1:9" s="17" customFormat="1" ht="4.95" customHeight="1" x14ac:dyDescent="0.25">
      <c r="A110" s="351"/>
      <c r="B110" s="352"/>
      <c r="C110" s="353"/>
      <c r="D110" s="355"/>
      <c r="E110" s="354"/>
      <c r="F110" s="352"/>
      <c r="G110" s="354"/>
      <c r="H110" s="347"/>
      <c r="I110" s="3"/>
    </row>
    <row r="111" spans="1:9" s="17" customFormat="1" ht="10.5" customHeight="1" x14ac:dyDescent="0.25">
      <c r="C111" s="21"/>
      <c r="D111" s="59"/>
      <c r="E111" s="59"/>
      <c r="F111" s="148"/>
      <c r="G111" s="59"/>
      <c r="H111" s="159"/>
      <c r="I111" s="3"/>
    </row>
    <row r="112" spans="1:9" x14ac:dyDescent="0.25">
      <c r="I112" s="3"/>
    </row>
    <row r="113" spans="9:9" x14ac:dyDescent="0.25">
      <c r="I113" s="3"/>
    </row>
    <row r="114" spans="9:9" x14ac:dyDescent="0.25">
      <c r="I114" s="3"/>
    </row>
  </sheetData>
  <sheetProtection selectLockedCells="1"/>
  <mergeCells count="46">
    <mergeCell ref="D109:F109"/>
    <mergeCell ref="D35:H35"/>
    <mergeCell ref="D37:H37"/>
    <mergeCell ref="D39:H39"/>
    <mergeCell ref="D41:H41"/>
    <mergeCell ref="D43:H43"/>
    <mergeCell ref="D45:H45"/>
    <mergeCell ref="D47:H47"/>
    <mergeCell ref="D49:H49"/>
    <mergeCell ref="D74:H74"/>
    <mergeCell ref="D90:H90"/>
    <mergeCell ref="D93:H93"/>
    <mergeCell ref="D71:H71"/>
    <mergeCell ref="D72:H72"/>
    <mergeCell ref="D64:F64"/>
    <mergeCell ref="D87:H87"/>
    <mergeCell ref="D23:H23"/>
    <mergeCell ref="D25:H25"/>
    <mergeCell ref="D27:H27"/>
    <mergeCell ref="D29:H29"/>
    <mergeCell ref="D33:H33"/>
    <mergeCell ref="D6:H6"/>
    <mergeCell ref="D7:H7"/>
    <mergeCell ref="D8:H8"/>
    <mergeCell ref="D10:H10"/>
    <mergeCell ref="D21:H21"/>
    <mergeCell ref="D11:H11"/>
    <mergeCell ref="D12:H12"/>
    <mergeCell ref="D13:H13"/>
    <mergeCell ref="D15:H15"/>
    <mergeCell ref="D17:H17"/>
    <mergeCell ref="D80:H80"/>
    <mergeCell ref="D75:H75"/>
    <mergeCell ref="D78:H78"/>
    <mergeCell ref="D81:H81"/>
    <mergeCell ref="D84:H84"/>
    <mergeCell ref="D108:H108"/>
    <mergeCell ref="D104:E104"/>
    <mergeCell ref="D96:F96"/>
    <mergeCell ref="D97:F97"/>
    <mergeCell ref="D98:F98"/>
    <mergeCell ref="D99:F99"/>
    <mergeCell ref="D100:F100"/>
    <mergeCell ref="D101:F101"/>
    <mergeCell ref="D102:F102"/>
    <mergeCell ref="D103:F103"/>
  </mergeCells>
  <conditionalFormatting sqref="F95 D104">
    <cfRule type="expression" dxfId="12" priority="7">
      <formula>#REF!=""</formula>
    </cfRule>
  </conditionalFormatting>
  <pageMargins left="0.43307086614173229" right="0.35433070866141736" top="0.43307086614173229" bottom="0.39370078740157483" header="0.43307086614173229" footer="0.31496062992125984"/>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5175" r:id="rId4" name="Check Box 55">
              <controlPr defaultSize="0" autoFill="0" autoLine="0" autoPict="0">
                <anchor moveWithCells="1">
                  <from>
                    <xdr:col>3</xdr:col>
                    <xdr:colOff>1386840</xdr:colOff>
                    <xdr:row>56</xdr:row>
                    <xdr:rowOff>7620</xdr:rowOff>
                  </from>
                  <to>
                    <xdr:col>4</xdr:col>
                    <xdr:colOff>259080</xdr:colOff>
                    <xdr:row>57</xdr:row>
                    <xdr:rowOff>30480</xdr:rowOff>
                  </to>
                </anchor>
              </controlPr>
            </control>
          </mc:Choice>
        </mc:AlternateContent>
        <mc:AlternateContent xmlns:mc="http://schemas.openxmlformats.org/markup-compatibility/2006">
          <mc:Choice Requires="x14">
            <control shapeId="5182" r:id="rId5" name="Check Box 62">
              <controlPr defaultSize="0" autoFill="0" autoLine="0" autoPict="0">
                <anchor moveWithCells="1">
                  <from>
                    <xdr:col>3</xdr:col>
                    <xdr:colOff>1386840</xdr:colOff>
                    <xdr:row>60</xdr:row>
                    <xdr:rowOff>7620</xdr:rowOff>
                  </from>
                  <to>
                    <xdr:col>4</xdr:col>
                    <xdr:colOff>274320</xdr:colOff>
                    <xdr:row>61</xdr:row>
                    <xdr:rowOff>38100</xdr:rowOff>
                  </to>
                </anchor>
              </controlPr>
            </control>
          </mc:Choice>
        </mc:AlternateContent>
        <mc:AlternateContent xmlns:mc="http://schemas.openxmlformats.org/markup-compatibility/2006">
          <mc:Choice Requires="x14">
            <control shapeId="5191" r:id="rId6" name="Check Box 71">
              <controlPr defaultSize="0" autoFill="0" autoLine="0" autoPict="0">
                <anchor moveWithCells="1">
                  <from>
                    <xdr:col>3</xdr:col>
                    <xdr:colOff>1386840</xdr:colOff>
                    <xdr:row>55</xdr:row>
                    <xdr:rowOff>7620</xdr:rowOff>
                  </from>
                  <to>
                    <xdr:col>4</xdr:col>
                    <xdr:colOff>274320</xdr:colOff>
                    <xdr:row>56</xdr:row>
                    <xdr:rowOff>38100</xdr:rowOff>
                  </to>
                </anchor>
              </controlPr>
            </control>
          </mc:Choice>
        </mc:AlternateContent>
        <mc:AlternateContent xmlns:mc="http://schemas.openxmlformats.org/markup-compatibility/2006">
          <mc:Choice Requires="x14">
            <control shapeId="5192" r:id="rId7" name="Check Box 72">
              <controlPr defaultSize="0" autoFill="0" autoLine="0" autoPict="0">
                <anchor moveWithCells="1">
                  <from>
                    <xdr:col>3</xdr:col>
                    <xdr:colOff>1386840</xdr:colOff>
                    <xdr:row>57</xdr:row>
                    <xdr:rowOff>60960</xdr:rowOff>
                  </from>
                  <to>
                    <xdr:col>4</xdr:col>
                    <xdr:colOff>274320</xdr:colOff>
                    <xdr:row>57</xdr:row>
                    <xdr:rowOff>259080</xdr:rowOff>
                  </to>
                </anchor>
              </controlPr>
            </control>
          </mc:Choice>
        </mc:AlternateContent>
        <mc:AlternateContent xmlns:mc="http://schemas.openxmlformats.org/markup-compatibility/2006">
          <mc:Choice Requires="x14">
            <control shapeId="5193" r:id="rId8" name="Check Box 73">
              <controlPr defaultSize="0" autoFill="0" autoLine="0" autoPict="0">
                <anchor moveWithCells="1">
                  <from>
                    <xdr:col>3</xdr:col>
                    <xdr:colOff>1386840</xdr:colOff>
                    <xdr:row>57</xdr:row>
                    <xdr:rowOff>274320</xdr:rowOff>
                  </from>
                  <to>
                    <xdr:col>4</xdr:col>
                    <xdr:colOff>274320</xdr:colOff>
                    <xdr:row>59</xdr:row>
                    <xdr:rowOff>30480</xdr:rowOff>
                  </to>
                </anchor>
              </controlPr>
            </control>
          </mc:Choice>
        </mc:AlternateContent>
        <mc:AlternateContent xmlns:mc="http://schemas.openxmlformats.org/markup-compatibility/2006">
          <mc:Choice Requires="x14">
            <control shapeId="5194" r:id="rId9" name="Check Box 74">
              <controlPr defaultSize="0" autoFill="0" autoLine="0" autoPict="0">
                <anchor moveWithCells="1">
                  <from>
                    <xdr:col>3</xdr:col>
                    <xdr:colOff>1386840</xdr:colOff>
                    <xdr:row>59</xdr:row>
                    <xdr:rowOff>7620</xdr:rowOff>
                  </from>
                  <to>
                    <xdr:col>4</xdr:col>
                    <xdr:colOff>274320</xdr:colOff>
                    <xdr:row>60</xdr:row>
                    <xdr:rowOff>38100</xdr:rowOff>
                  </to>
                </anchor>
              </controlPr>
            </control>
          </mc:Choice>
        </mc:AlternateContent>
        <mc:AlternateContent xmlns:mc="http://schemas.openxmlformats.org/markup-compatibility/2006">
          <mc:Choice Requires="x14">
            <control shapeId="5195" r:id="rId10" name="Check Box 75">
              <controlPr defaultSize="0" autoFill="0" autoLine="0" autoPict="0">
                <anchor moveWithCells="1">
                  <from>
                    <xdr:col>5</xdr:col>
                    <xdr:colOff>1318260</xdr:colOff>
                    <xdr:row>56</xdr:row>
                    <xdr:rowOff>15240</xdr:rowOff>
                  </from>
                  <to>
                    <xdr:col>6</xdr:col>
                    <xdr:colOff>129540</xdr:colOff>
                    <xdr:row>57</xdr:row>
                    <xdr:rowOff>38100</xdr:rowOff>
                  </to>
                </anchor>
              </controlPr>
            </control>
          </mc:Choice>
        </mc:AlternateContent>
        <mc:AlternateContent xmlns:mc="http://schemas.openxmlformats.org/markup-compatibility/2006">
          <mc:Choice Requires="x14">
            <control shapeId="5196" r:id="rId11" name="Check Box 76">
              <controlPr defaultSize="0" autoFill="0" autoLine="0" autoPict="0">
                <anchor moveWithCells="1">
                  <from>
                    <xdr:col>5</xdr:col>
                    <xdr:colOff>1318260</xdr:colOff>
                    <xdr:row>60</xdr:row>
                    <xdr:rowOff>7620</xdr:rowOff>
                  </from>
                  <to>
                    <xdr:col>6</xdr:col>
                    <xdr:colOff>137160</xdr:colOff>
                    <xdr:row>61</xdr:row>
                    <xdr:rowOff>38100</xdr:rowOff>
                  </to>
                </anchor>
              </controlPr>
            </control>
          </mc:Choice>
        </mc:AlternateContent>
        <mc:AlternateContent xmlns:mc="http://schemas.openxmlformats.org/markup-compatibility/2006">
          <mc:Choice Requires="x14">
            <control shapeId="5197" r:id="rId12" name="Check Box 77">
              <controlPr defaultSize="0" autoFill="0" autoLine="0" autoPict="0">
                <anchor moveWithCells="1">
                  <from>
                    <xdr:col>5</xdr:col>
                    <xdr:colOff>1318260</xdr:colOff>
                    <xdr:row>55</xdr:row>
                    <xdr:rowOff>15240</xdr:rowOff>
                  </from>
                  <to>
                    <xdr:col>6</xdr:col>
                    <xdr:colOff>137160</xdr:colOff>
                    <xdr:row>56</xdr:row>
                    <xdr:rowOff>45720</xdr:rowOff>
                  </to>
                </anchor>
              </controlPr>
            </control>
          </mc:Choice>
        </mc:AlternateContent>
        <mc:AlternateContent xmlns:mc="http://schemas.openxmlformats.org/markup-compatibility/2006">
          <mc:Choice Requires="x14">
            <control shapeId="5198" r:id="rId13" name="Check Box 78">
              <controlPr defaultSize="0" autoFill="0" autoLine="0" autoPict="0">
                <anchor moveWithCells="1">
                  <from>
                    <xdr:col>5</xdr:col>
                    <xdr:colOff>1318260</xdr:colOff>
                    <xdr:row>57</xdr:row>
                    <xdr:rowOff>68580</xdr:rowOff>
                  </from>
                  <to>
                    <xdr:col>6</xdr:col>
                    <xdr:colOff>137160</xdr:colOff>
                    <xdr:row>57</xdr:row>
                    <xdr:rowOff>266700</xdr:rowOff>
                  </to>
                </anchor>
              </controlPr>
            </control>
          </mc:Choice>
        </mc:AlternateContent>
        <mc:AlternateContent xmlns:mc="http://schemas.openxmlformats.org/markup-compatibility/2006">
          <mc:Choice Requires="x14">
            <control shapeId="5199" r:id="rId14" name="Check Box 79">
              <controlPr defaultSize="0" autoFill="0" autoLine="0" autoPict="0">
                <anchor moveWithCells="1">
                  <from>
                    <xdr:col>5</xdr:col>
                    <xdr:colOff>1318260</xdr:colOff>
                    <xdr:row>58</xdr:row>
                    <xdr:rowOff>0</xdr:rowOff>
                  </from>
                  <to>
                    <xdr:col>6</xdr:col>
                    <xdr:colOff>137160</xdr:colOff>
                    <xdr:row>59</xdr:row>
                    <xdr:rowOff>30480</xdr:rowOff>
                  </to>
                </anchor>
              </controlPr>
            </control>
          </mc:Choice>
        </mc:AlternateContent>
        <mc:AlternateContent xmlns:mc="http://schemas.openxmlformats.org/markup-compatibility/2006">
          <mc:Choice Requires="x14">
            <control shapeId="5200" r:id="rId15" name="Check Box 80">
              <controlPr defaultSize="0" autoFill="0" autoLine="0" autoPict="0">
                <anchor moveWithCells="1">
                  <from>
                    <xdr:col>5</xdr:col>
                    <xdr:colOff>1318260</xdr:colOff>
                    <xdr:row>59</xdr:row>
                    <xdr:rowOff>7620</xdr:rowOff>
                  </from>
                  <to>
                    <xdr:col>6</xdr:col>
                    <xdr:colOff>137160</xdr:colOff>
                    <xdr:row>60</xdr:row>
                    <xdr:rowOff>38100</xdr:rowOff>
                  </to>
                </anchor>
              </controlPr>
            </control>
          </mc:Choice>
        </mc:AlternateContent>
        <mc:AlternateContent xmlns:mc="http://schemas.openxmlformats.org/markup-compatibility/2006">
          <mc:Choice Requires="x14">
            <control shapeId="5202" r:id="rId16" name="Check Box 82">
              <controlPr defaultSize="0" autoFill="0" autoLine="0" autoPict="0">
                <anchor moveWithCells="1">
                  <from>
                    <xdr:col>3</xdr:col>
                    <xdr:colOff>1394460</xdr:colOff>
                    <xdr:row>53</xdr:row>
                    <xdr:rowOff>0</xdr:rowOff>
                  </from>
                  <to>
                    <xdr:col>4</xdr:col>
                    <xdr:colOff>213360</xdr:colOff>
                    <xdr:row>53</xdr:row>
                    <xdr:rowOff>175260</xdr:rowOff>
                  </to>
                </anchor>
              </controlPr>
            </control>
          </mc:Choice>
        </mc:AlternateContent>
        <mc:AlternateContent xmlns:mc="http://schemas.openxmlformats.org/markup-compatibility/2006">
          <mc:Choice Requires="x14">
            <control shapeId="5203" r:id="rId17" name="Check Box 83">
              <controlPr defaultSize="0" autoFill="0" autoLine="0" autoPict="0">
                <anchor moveWithCells="1">
                  <from>
                    <xdr:col>5</xdr:col>
                    <xdr:colOff>1318260</xdr:colOff>
                    <xdr:row>53</xdr:row>
                    <xdr:rowOff>7620</xdr:rowOff>
                  </from>
                  <to>
                    <xdr:col>6</xdr:col>
                    <xdr:colOff>60960</xdr:colOff>
                    <xdr:row>54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tabColor rgb="FFFFC000"/>
    <pageSetUpPr fitToPage="1"/>
  </sheetPr>
  <dimension ref="A1:N51"/>
  <sheetViews>
    <sheetView view="pageLayout" zoomScale="55" zoomScaleNormal="100" zoomScaleSheetLayoutView="100" zoomScalePageLayoutView="55" workbookViewId="0">
      <selection activeCell="E21" sqref="E21:G21"/>
    </sheetView>
  </sheetViews>
  <sheetFormatPr defaultColWidth="9" defaultRowHeight="13.2" x14ac:dyDescent="0.25"/>
  <cols>
    <col min="1" max="1" width="2.19921875" style="9" customWidth="1"/>
    <col min="2" max="2" width="0.69921875" style="9" customWidth="1"/>
    <col min="3" max="3" width="10.19921875" style="9" customWidth="1"/>
    <col min="4" max="4" width="23.59765625" style="9" customWidth="1"/>
    <col min="5" max="5" width="8.796875" style="9" customWidth="1"/>
    <col min="6" max="6" width="5.69921875" style="9" customWidth="1"/>
    <col min="7" max="7" width="21.59765625" style="9" customWidth="1"/>
    <col min="8" max="8" width="11.59765625" style="9" customWidth="1"/>
    <col min="9" max="9" width="14.69921875" style="9" customWidth="1"/>
    <col min="10" max="10" width="14.19921875" style="9" customWidth="1"/>
    <col min="11" max="11" width="12.796875" style="89" customWidth="1"/>
    <col min="12" max="12" width="6.19921875" style="58" customWidth="1"/>
    <col min="13" max="13" width="9" style="9"/>
    <col min="14" max="14" width="17.19921875" style="9" customWidth="1"/>
    <col min="15" max="16384" width="9" style="9"/>
  </cols>
  <sheetData>
    <row r="1" spans="1:14" ht="22.95" customHeight="1" x14ac:dyDescent="0.4">
      <c r="A1" s="367"/>
      <c r="B1" s="687" t="s">
        <v>434</v>
      </c>
      <c r="C1" s="688"/>
      <c r="D1" s="689"/>
      <c r="E1" s="689"/>
      <c r="F1" s="689"/>
      <c r="G1" s="689"/>
      <c r="H1" s="689"/>
      <c r="I1" s="690"/>
    </row>
    <row r="2" spans="1:14" ht="6.6" customHeight="1" x14ac:dyDescent="0.3">
      <c r="A2" s="367"/>
      <c r="B2" s="645"/>
      <c r="C2" s="608"/>
      <c r="D2" s="608"/>
      <c r="E2" s="613"/>
      <c r="F2" s="367"/>
      <c r="G2" s="608"/>
      <c r="H2" s="613"/>
      <c r="I2" s="646"/>
      <c r="J2" s="596"/>
      <c r="K2" s="597"/>
      <c r="L2" s="598"/>
    </row>
    <row r="3" spans="1:14" s="356" customFormat="1" ht="17.399999999999999" x14ac:dyDescent="0.3">
      <c r="A3" s="611"/>
      <c r="B3" s="647" t="s">
        <v>147</v>
      </c>
      <c r="C3" s="609"/>
      <c r="D3" s="609"/>
      <c r="E3" s="610"/>
      <c r="F3" s="610"/>
      <c r="G3" s="610"/>
      <c r="H3" s="610"/>
      <c r="I3" s="648"/>
      <c r="K3" s="594"/>
      <c r="L3" s="595"/>
      <c r="N3" s="357"/>
    </row>
    <row r="4" spans="1:14" customFormat="1" ht="6.75" customHeight="1" x14ac:dyDescent="0.25">
      <c r="A4" s="290"/>
      <c r="B4" s="649"/>
      <c r="C4" s="292"/>
      <c r="D4" s="290"/>
      <c r="E4" s="290"/>
      <c r="F4" s="290"/>
      <c r="G4" s="290"/>
      <c r="H4" s="290"/>
      <c r="I4" s="291"/>
      <c r="J4" s="17"/>
      <c r="K4" s="17"/>
      <c r="L4" s="17"/>
    </row>
    <row r="5" spans="1:14" customFormat="1" ht="12.75" customHeight="1" x14ac:dyDescent="0.25">
      <c r="A5" s="290"/>
      <c r="B5" s="650"/>
      <c r="C5" s="580" t="s">
        <v>2</v>
      </c>
      <c r="D5" s="367"/>
      <c r="E5" s="878" t="str">
        <f>IF(Kohde="","",Kohde)</f>
        <v>Mallihalli</v>
      </c>
      <c r="F5" s="878"/>
      <c r="G5" s="878"/>
      <c r="H5" s="878"/>
      <c r="I5" s="879"/>
      <c r="J5" s="17"/>
      <c r="K5" s="17"/>
      <c r="L5" s="17"/>
    </row>
    <row r="6" spans="1:14" customFormat="1" ht="15" customHeight="1" x14ac:dyDescent="0.25">
      <c r="A6" s="290"/>
      <c r="B6" s="650"/>
      <c r="C6" s="580" t="s">
        <v>61</v>
      </c>
      <c r="D6" s="367"/>
      <c r="E6" s="852" t="str">
        <f>IF('A. Kohde- ja asiakirjatiedot'!$D$82="","",'A. Kohde- ja asiakirjatiedot'!$D$82)</f>
        <v>Hallimainen rakennus</v>
      </c>
      <c r="F6" s="852"/>
      <c r="G6" s="852"/>
      <c r="H6" s="852"/>
      <c r="I6" s="853"/>
      <c r="J6" s="17"/>
      <c r="K6" s="17"/>
      <c r="L6" s="17"/>
    </row>
    <row r="7" spans="1:14" customFormat="1" ht="3" customHeight="1" x14ac:dyDescent="0.25">
      <c r="A7" s="290"/>
      <c r="B7" s="651"/>
      <c r="C7" s="294"/>
      <c r="D7" s="367"/>
      <c r="E7" s="636"/>
      <c r="F7" s="612"/>
      <c r="G7" s="612"/>
      <c r="H7" s="612"/>
      <c r="I7" s="652"/>
      <c r="J7" s="17"/>
      <c r="K7" s="17"/>
      <c r="L7" s="17"/>
    </row>
    <row r="8" spans="1:14" customFormat="1" ht="13.8" x14ac:dyDescent="0.25">
      <c r="A8" s="290"/>
      <c r="B8" s="650"/>
      <c r="C8" s="580" t="s">
        <v>150</v>
      </c>
      <c r="D8" s="367"/>
      <c r="E8" s="852" t="str">
        <f>IF('A. Kohde- ja asiakirjatiedot'!$D$83="","",'A. Kohde- ja asiakirjatiedot'!$D$83)</f>
        <v>Ratsastusmaneesi</v>
      </c>
      <c r="F8" s="852"/>
      <c r="G8" s="852"/>
      <c r="H8" s="852"/>
      <c r="I8" s="853"/>
      <c r="J8" s="17"/>
      <c r="K8" s="17"/>
      <c r="L8" s="17"/>
    </row>
    <row r="9" spans="1:14" s="17" customFormat="1" ht="3" customHeight="1" x14ac:dyDescent="0.25">
      <c r="A9" s="298"/>
      <c r="B9" s="653"/>
      <c r="C9" s="582"/>
      <c r="D9" s="298"/>
      <c r="E9" s="639"/>
      <c r="F9" s="639"/>
      <c r="G9" s="639"/>
      <c r="H9" s="639"/>
      <c r="I9" s="654"/>
    </row>
    <row r="10" spans="1:14" customFormat="1" ht="13.8" x14ac:dyDescent="0.25">
      <c r="A10" s="290"/>
      <c r="B10" s="650"/>
      <c r="C10" s="580" t="s">
        <v>7</v>
      </c>
      <c r="D10" s="367"/>
      <c r="E10" s="883">
        <f>IF('A. Kohde- ja asiakirjatiedot'!$D$84="","",'A. Kohde- ja asiakirjatiedot'!$D$84)</f>
        <v>1980</v>
      </c>
      <c r="F10" s="883"/>
      <c r="G10" s="883"/>
      <c r="H10" s="883"/>
      <c r="I10" s="884"/>
      <c r="J10" s="17"/>
      <c r="K10" s="17"/>
      <c r="L10" s="17"/>
    </row>
    <row r="11" spans="1:14" s="17" customFormat="1" ht="3" customHeight="1" x14ac:dyDescent="0.25">
      <c r="A11" s="298"/>
      <c r="B11" s="653"/>
      <c r="C11" s="582"/>
      <c r="D11" s="298"/>
      <c r="E11" s="639"/>
      <c r="F11" s="639"/>
      <c r="G11" s="639"/>
      <c r="H11" s="639"/>
      <c r="I11" s="654"/>
    </row>
    <row r="12" spans="1:14" customFormat="1" ht="13.8" x14ac:dyDescent="0.25">
      <c r="A12" s="290"/>
      <c r="B12" s="650"/>
      <c r="C12" s="580" t="s">
        <v>53</v>
      </c>
      <c r="D12" s="367"/>
      <c r="E12" s="883">
        <f>IF('A. Kohde- ja asiakirjatiedot'!$D$85="","",'A. Kohde- ja asiakirjatiedot'!$D$85)</f>
        <v>1200</v>
      </c>
      <c r="F12" s="883"/>
      <c r="G12" s="883"/>
      <c r="H12" s="883"/>
      <c r="I12" s="884"/>
      <c r="J12" s="17"/>
      <c r="K12" s="17"/>
      <c r="L12" s="17"/>
    </row>
    <row r="13" spans="1:14" s="17" customFormat="1" ht="3" customHeight="1" x14ac:dyDescent="0.25">
      <c r="A13" s="298"/>
      <c r="B13" s="653"/>
      <c r="C13" s="582"/>
      <c r="D13" s="298"/>
      <c r="E13" s="639"/>
      <c r="F13" s="639"/>
      <c r="G13" s="639"/>
      <c r="H13" s="639"/>
      <c r="I13" s="654"/>
    </row>
    <row r="14" spans="1:14" customFormat="1" ht="13.95" customHeight="1" x14ac:dyDescent="0.25">
      <c r="A14" s="290"/>
      <c r="B14" s="655"/>
      <c r="C14" s="583" t="s">
        <v>195</v>
      </c>
      <c r="D14" s="367"/>
      <c r="E14" s="885" t="str">
        <f>IF('A. Kohde- ja asiakirjatiedot'!$D$87="","",'A. Kohde- ja asiakirjatiedot'!$D$87)</f>
        <v>Teräsrunko</v>
      </c>
      <c r="F14" s="885"/>
      <c r="G14" s="885"/>
      <c r="H14" s="885"/>
      <c r="I14" s="886"/>
      <c r="J14" s="17"/>
      <c r="K14" s="17"/>
      <c r="L14" s="17"/>
    </row>
    <row r="15" spans="1:14" customFormat="1" ht="13.95" customHeight="1" x14ac:dyDescent="0.25">
      <c r="A15" s="290"/>
      <c r="B15" s="286"/>
      <c r="C15" s="290"/>
      <c r="D15" s="581"/>
      <c r="E15" s="634"/>
      <c r="F15" s="634"/>
      <c r="G15" s="634"/>
      <c r="H15" s="634"/>
      <c r="I15" s="635"/>
      <c r="J15" s="17"/>
      <c r="K15" s="17"/>
      <c r="L15" s="17"/>
    </row>
    <row r="16" spans="1:14" s="356" customFormat="1" ht="17.399999999999999" x14ac:dyDescent="0.3">
      <c r="B16" s="691" t="s">
        <v>436</v>
      </c>
      <c r="C16" s="693"/>
      <c r="D16" s="692"/>
      <c r="E16" s="692"/>
      <c r="F16" s="692"/>
      <c r="G16" s="692"/>
      <c r="H16" s="692"/>
      <c r="I16" s="694"/>
      <c r="K16" s="594"/>
      <c r="L16" s="595"/>
      <c r="N16" s="357"/>
    </row>
    <row r="17" spans="1:14" s="625" customFormat="1" ht="18" customHeight="1" x14ac:dyDescent="0.25">
      <c r="B17" s="656"/>
      <c r="C17" s="703" t="s">
        <v>472</v>
      </c>
      <c r="D17" s="631"/>
      <c r="E17" s="630">
        <v>50</v>
      </c>
      <c r="F17" s="632"/>
      <c r="G17" s="704" t="s">
        <v>473</v>
      </c>
      <c r="H17" s="633">
        <v>30</v>
      </c>
      <c r="I17" s="657"/>
      <c r="J17" s="626"/>
      <c r="K17" s="627"/>
      <c r="L17" s="628"/>
      <c r="N17" s="629"/>
    </row>
    <row r="18" spans="1:14" s="577" customFormat="1" ht="51.6" customHeight="1" x14ac:dyDescent="0.25">
      <c r="B18" s="658" t="s">
        <v>442</v>
      </c>
      <c r="C18" s="640"/>
      <c r="D18" s="641"/>
      <c r="E18" s="887" t="s">
        <v>432</v>
      </c>
      <c r="F18" s="888"/>
      <c r="G18" s="889"/>
      <c r="H18" s="607" t="s">
        <v>435</v>
      </c>
      <c r="I18" s="659" t="s">
        <v>441</v>
      </c>
      <c r="J18" s="584"/>
      <c r="N18" s="590"/>
    </row>
    <row r="19" spans="1:14" s="578" customFormat="1" ht="18.45" customHeight="1" x14ac:dyDescent="0.25">
      <c r="B19" s="660"/>
      <c r="C19" s="881" t="s">
        <v>79</v>
      </c>
      <c r="D19" s="882"/>
      <c r="E19" s="880" t="str">
        <f>IF('A. Kohde- ja asiakirjatiedot'!$D$120="","",'A. Kohde- ja asiakirjatiedot'!$D$120)</f>
        <v>Maanvarainen, jatkuva antura</v>
      </c>
      <c r="F19" s="880"/>
      <c r="G19" s="880"/>
      <c r="H19" s="593">
        <v>50</v>
      </c>
      <c r="I19" s="661">
        <v>40</v>
      </c>
      <c r="J19" s="245"/>
      <c r="N19" s="579"/>
    </row>
    <row r="20" spans="1:14" s="578" customFormat="1" ht="26.7" customHeight="1" x14ac:dyDescent="0.25">
      <c r="B20" s="660"/>
      <c r="C20" s="881" t="s">
        <v>80</v>
      </c>
      <c r="D20" s="882"/>
      <c r="E20" s="880" t="str">
        <f>IF('A. Kohde- ja asiakirjatiedot'!$D$122="","",'A. Kohde- ja asiakirjatiedot'!$D$122)</f>
        <v>Teräskehät, L 20 m, k/k 4000 mm</v>
      </c>
      <c r="F20" s="880"/>
      <c r="G20" s="880"/>
      <c r="H20" s="593">
        <v>50</v>
      </c>
      <c r="I20" s="661">
        <v>40</v>
      </c>
      <c r="J20" s="245"/>
      <c r="N20" s="579"/>
    </row>
    <row r="21" spans="1:14" s="578" customFormat="1" ht="45.45" customHeight="1" x14ac:dyDescent="0.25">
      <c r="B21" s="660"/>
      <c r="C21" s="881" t="s">
        <v>81</v>
      </c>
      <c r="D21" s="882"/>
      <c r="E21" s="880" t="str">
        <f>IF('A. Kohde- ja asiakirjatiedot'!$D$124="","",'A. Kohde- ja asiakirjatiedot'!$D$124)</f>
        <v>Katon päädyissä vaakaristikot katossa kehien välillä (terästä)
Seinissä pilareiden välillä vinoreivaukset</v>
      </c>
      <c r="F21" s="880"/>
      <c r="G21" s="880"/>
      <c r="H21" s="593">
        <v>50</v>
      </c>
      <c r="I21" s="661">
        <v>40</v>
      </c>
      <c r="J21" s="245"/>
      <c r="N21" s="579"/>
    </row>
    <row r="22" spans="1:14" s="578" customFormat="1" ht="33.450000000000003" customHeight="1" x14ac:dyDescent="0.25">
      <c r="B22" s="660"/>
      <c r="C22" s="881" t="s">
        <v>82</v>
      </c>
      <c r="D22" s="882"/>
      <c r="E22" s="880" t="str">
        <f>IF('A. Kohde- ja asiakirjatiedot'!$D$126="","",'A. Kohde- ja asiakirjatiedot'!$D$126)</f>
        <v>Kuumasinkityt hattuorret, joiden päällä profiilipelti vesikatteena</v>
      </c>
      <c r="F22" s="880"/>
      <c r="G22" s="880"/>
      <c r="H22" s="593">
        <v>50</v>
      </c>
      <c r="I22" s="661">
        <v>30</v>
      </c>
      <c r="J22" s="245"/>
      <c r="N22" s="579"/>
    </row>
    <row r="23" spans="1:14" s="578" customFormat="1" ht="27.6" customHeight="1" x14ac:dyDescent="0.25">
      <c r="B23" s="660"/>
      <c r="C23" s="881" t="s">
        <v>83</v>
      </c>
      <c r="D23" s="882"/>
      <c r="E23" s="880" t="str">
        <f>IF('A. Kohde- ja asiakirjatiedot'!$D$128="","",'A. Kohde- ja asiakirjatiedot'!$D$128)</f>
        <v>Vaakaorret sahatavara 50x125 k1000, pystylauta</v>
      </c>
      <c r="F23" s="880"/>
      <c r="G23" s="880"/>
      <c r="H23" s="593">
        <v>30</v>
      </c>
      <c r="I23" s="661">
        <v>20</v>
      </c>
      <c r="J23" s="245"/>
      <c r="N23" s="579"/>
    </row>
    <row r="24" spans="1:14" s="578" customFormat="1" ht="43.2" customHeight="1" x14ac:dyDescent="0.25">
      <c r="B24" s="660"/>
      <c r="C24" s="881" t="s">
        <v>84</v>
      </c>
      <c r="D24" s="882"/>
      <c r="E24" s="880" t="str">
        <f>IF('A. Kohde- ja asiakirjatiedot'!$D$130="","",'A. Kohde- ja asiakirjatiedot'!$D$130)</f>
        <v>Ei ole</v>
      </c>
      <c r="F24" s="880"/>
      <c r="G24" s="880"/>
      <c r="H24" s="592"/>
      <c r="I24" s="662"/>
      <c r="J24" s="245"/>
      <c r="N24" s="579"/>
    </row>
    <row r="25" spans="1:14" s="578" customFormat="1" ht="22.95" customHeight="1" x14ac:dyDescent="0.25">
      <c r="B25" s="660"/>
      <c r="C25" s="890" t="s">
        <v>67</v>
      </c>
      <c r="D25" s="891"/>
      <c r="E25" s="892"/>
      <c r="F25" s="892"/>
      <c r="G25" s="892"/>
      <c r="H25" s="592"/>
      <c r="I25" s="662"/>
      <c r="J25" s="245"/>
      <c r="N25" s="579"/>
    </row>
    <row r="26" spans="1:14" x14ac:dyDescent="0.25">
      <c r="B26" s="697"/>
      <c r="C26" s="698"/>
      <c r="D26" s="699"/>
      <c r="E26" s="698"/>
      <c r="F26" s="698"/>
      <c r="G26" s="698"/>
      <c r="H26" s="698"/>
      <c r="I26" s="700"/>
      <c r="J26" s="536"/>
      <c r="L26" s="570"/>
      <c r="M26" s="367"/>
      <c r="N26" s="49"/>
    </row>
    <row r="27" spans="1:14" s="356" customFormat="1" ht="17.399999999999999" x14ac:dyDescent="0.3">
      <c r="B27" s="691" t="s">
        <v>448</v>
      </c>
      <c r="C27" s="692"/>
      <c r="D27" s="693"/>
      <c r="E27" s="692"/>
      <c r="F27" s="692"/>
      <c r="G27" s="692"/>
      <c r="H27" s="692"/>
      <c r="I27" s="694"/>
      <c r="K27" s="594"/>
      <c r="L27" s="595"/>
      <c r="N27" s="357"/>
    </row>
    <row r="28" spans="1:14" s="5" customFormat="1" ht="25.95" customHeight="1" x14ac:dyDescent="0.25">
      <c r="B28" s="666"/>
      <c r="C28" s="599" t="s">
        <v>433</v>
      </c>
      <c r="D28" s="600" t="s">
        <v>431</v>
      </c>
      <c r="E28" s="601" t="s">
        <v>477</v>
      </c>
      <c r="F28" s="893" t="s">
        <v>443</v>
      </c>
      <c r="G28" s="894"/>
      <c r="H28" s="785" t="s">
        <v>455</v>
      </c>
      <c r="I28" s="667" t="s">
        <v>475</v>
      </c>
      <c r="J28" s="158"/>
      <c r="K28" s="23"/>
      <c r="L28" s="570"/>
      <c r="N28" s="49"/>
    </row>
    <row r="29" spans="1:14" s="570" customFormat="1" ht="16.5" customHeight="1" x14ac:dyDescent="0.25">
      <c r="B29" s="668"/>
      <c r="C29" s="602" t="s">
        <v>444</v>
      </c>
      <c r="D29" s="603" t="s">
        <v>445</v>
      </c>
      <c r="E29" s="605">
        <v>5</v>
      </c>
      <c r="F29" s="895" t="s">
        <v>446</v>
      </c>
      <c r="G29" s="896"/>
      <c r="H29" s="603" t="s">
        <v>456</v>
      </c>
      <c r="I29" s="669"/>
      <c r="J29" s="157"/>
      <c r="N29" s="591"/>
    </row>
    <row r="30" spans="1:14" ht="19.5" customHeight="1" x14ac:dyDescent="0.25">
      <c r="A30" s="570"/>
      <c r="B30" s="668"/>
      <c r="C30" s="602" t="s">
        <v>444</v>
      </c>
      <c r="D30" s="603" t="s">
        <v>447</v>
      </c>
      <c r="E30" s="605">
        <v>5</v>
      </c>
      <c r="F30" s="895" t="s">
        <v>449</v>
      </c>
      <c r="G30" s="896"/>
      <c r="H30" s="603" t="s">
        <v>457</v>
      </c>
      <c r="I30" s="646"/>
      <c r="J30" s="536"/>
      <c r="L30" s="570"/>
      <c r="N30" s="49"/>
    </row>
    <row r="31" spans="1:14" ht="27.45" customHeight="1" x14ac:dyDescent="0.25">
      <c r="A31" s="570"/>
      <c r="B31" s="668"/>
      <c r="C31" s="602" t="s">
        <v>444</v>
      </c>
      <c r="D31" s="603" t="s">
        <v>476</v>
      </c>
      <c r="E31" s="605">
        <v>5</v>
      </c>
      <c r="F31" s="875" t="s">
        <v>450</v>
      </c>
      <c r="G31" s="877"/>
      <c r="H31" s="603" t="s">
        <v>456</v>
      </c>
      <c r="I31" s="646"/>
      <c r="J31" s="536"/>
      <c r="L31" s="570"/>
      <c r="N31" s="49"/>
    </row>
    <row r="32" spans="1:14" ht="16.5" customHeight="1" x14ac:dyDescent="0.25">
      <c r="A32" s="570"/>
      <c r="B32" s="668"/>
      <c r="C32" s="604"/>
      <c r="D32" s="637"/>
      <c r="E32" s="606"/>
      <c r="F32" s="869"/>
      <c r="G32" s="871"/>
      <c r="H32" s="643"/>
      <c r="I32" s="670"/>
      <c r="J32" s="536"/>
      <c r="L32" s="570"/>
      <c r="N32" s="49"/>
    </row>
    <row r="33" spans="1:14" ht="16.5" customHeight="1" x14ac:dyDescent="0.25">
      <c r="A33" s="570"/>
      <c r="B33" s="695"/>
      <c r="C33" s="680"/>
      <c r="D33" s="681"/>
      <c r="E33" s="681"/>
      <c r="F33" s="897"/>
      <c r="G33" s="898"/>
      <c r="H33" s="696"/>
      <c r="I33" s="682"/>
      <c r="J33" s="536"/>
      <c r="L33" s="570"/>
      <c r="N33" s="49"/>
    </row>
    <row r="34" spans="1:14" s="356" customFormat="1" ht="17.399999999999999" x14ac:dyDescent="0.3">
      <c r="B34" s="647" t="s">
        <v>458</v>
      </c>
      <c r="C34" s="610"/>
      <c r="D34" s="609"/>
      <c r="E34" s="610"/>
      <c r="F34" s="610"/>
      <c r="G34" s="610"/>
      <c r="H34" s="610"/>
      <c r="I34" s="648"/>
      <c r="K34" s="594"/>
      <c r="L34" s="595"/>
      <c r="N34" s="357"/>
    </row>
    <row r="35" spans="1:14" s="5" customFormat="1" ht="25.95" customHeight="1" x14ac:dyDescent="0.25">
      <c r="B35" s="666"/>
      <c r="C35" s="599" t="s">
        <v>433</v>
      </c>
      <c r="D35" s="600" t="s">
        <v>431</v>
      </c>
      <c r="E35" s="601" t="s">
        <v>477</v>
      </c>
      <c r="F35" s="893" t="s">
        <v>443</v>
      </c>
      <c r="G35" s="894"/>
      <c r="H35" s="785" t="s">
        <v>455</v>
      </c>
      <c r="I35" s="667" t="s">
        <v>475</v>
      </c>
      <c r="J35" s="158"/>
      <c r="K35" s="23"/>
      <c r="L35" s="570"/>
      <c r="N35" s="49"/>
    </row>
    <row r="36" spans="1:14" s="570" customFormat="1" ht="28.2" customHeight="1" x14ac:dyDescent="0.25">
      <c r="B36" s="668"/>
      <c r="C36" s="604" t="s">
        <v>452</v>
      </c>
      <c r="D36" s="638" t="s">
        <v>453</v>
      </c>
      <c r="E36" s="606" t="s">
        <v>451</v>
      </c>
      <c r="F36" s="899" t="s">
        <v>467</v>
      </c>
      <c r="G36" s="900"/>
      <c r="H36" s="603" t="s">
        <v>456</v>
      </c>
      <c r="I36" s="669"/>
      <c r="J36" s="157"/>
      <c r="N36" s="591"/>
    </row>
    <row r="37" spans="1:14" ht="16.5" customHeight="1" x14ac:dyDescent="0.25">
      <c r="A37" s="570"/>
      <c r="B37" s="668"/>
      <c r="C37" s="604"/>
      <c r="D37" s="637"/>
      <c r="E37" s="606"/>
      <c r="F37" s="869"/>
      <c r="G37" s="871"/>
      <c r="H37" s="643"/>
      <c r="I37" s="670"/>
      <c r="J37" s="536"/>
      <c r="L37" s="570"/>
      <c r="N37" s="49"/>
    </row>
    <row r="38" spans="1:14" ht="16.5" customHeight="1" x14ac:dyDescent="0.25">
      <c r="A38" s="570"/>
      <c r="B38" s="668"/>
      <c r="C38" s="604"/>
      <c r="D38" s="637"/>
      <c r="E38" s="606"/>
      <c r="F38" s="869"/>
      <c r="G38" s="871"/>
      <c r="H38" s="643"/>
      <c r="I38" s="670"/>
      <c r="J38" s="536"/>
      <c r="L38" s="570"/>
      <c r="N38" s="49"/>
    </row>
    <row r="39" spans="1:14" ht="16.5" customHeight="1" x14ac:dyDescent="0.25">
      <c r="A39" s="570"/>
      <c r="B39" s="668"/>
      <c r="C39" s="604"/>
      <c r="D39" s="637"/>
      <c r="E39" s="637"/>
      <c r="F39" s="869"/>
      <c r="G39" s="871"/>
      <c r="H39" s="643"/>
      <c r="I39" s="670"/>
      <c r="J39" s="536"/>
      <c r="L39" s="570"/>
      <c r="N39" s="49"/>
    </row>
    <row r="40" spans="1:14" s="356" customFormat="1" ht="17.399999999999999" x14ac:dyDescent="0.3">
      <c r="B40" s="647" t="s">
        <v>462</v>
      </c>
      <c r="C40" s="610"/>
      <c r="D40" s="609"/>
      <c r="E40" s="610"/>
      <c r="F40" s="610"/>
      <c r="G40" s="702">
        <v>2020</v>
      </c>
      <c r="H40" s="611"/>
      <c r="I40" s="671"/>
      <c r="K40" s="594"/>
      <c r="L40" s="595"/>
      <c r="N40" s="357"/>
    </row>
    <row r="41" spans="1:14" ht="12.45" customHeight="1" x14ac:dyDescent="0.25">
      <c r="B41" s="663"/>
      <c r="C41" s="664"/>
      <c r="D41" s="664"/>
      <c r="E41" s="664"/>
      <c r="F41" s="664"/>
      <c r="G41" s="664"/>
      <c r="H41" s="367"/>
      <c r="I41" s="665"/>
      <c r="J41" s="536"/>
      <c r="L41" s="570"/>
      <c r="N41" s="49"/>
    </row>
    <row r="42" spans="1:14" x14ac:dyDescent="0.25">
      <c r="B42" s="663"/>
      <c r="C42" s="618" t="s">
        <v>460</v>
      </c>
      <c r="D42" s="616"/>
      <c r="E42" s="614"/>
      <c r="F42" s="615" t="s">
        <v>474</v>
      </c>
      <c r="G42" s="616"/>
      <c r="H42" s="617" t="s">
        <v>459</v>
      </c>
      <c r="I42" s="672"/>
      <c r="J42" s="536"/>
      <c r="L42" s="570"/>
      <c r="N42" s="49"/>
    </row>
    <row r="43" spans="1:14" ht="6.6" customHeight="1" x14ac:dyDescent="0.25">
      <c r="B43" s="673"/>
      <c r="C43" s="367"/>
      <c r="D43" s="367"/>
      <c r="E43" s="367"/>
      <c r="F43" s="367"/>
      <c r="G43" s="367"/>
      <c r="H43" s="367"/>
      <c r="I43" s="646"/>
    </row>
    <row r="44" spans="1:14" x14ac:dyDescent="0.25">
      <c r="B44" s="673"/>
      <c r="C44" s="367" t="s">
        <v>454</v>
      </c>
      <c r="D44" s="367"/>
      <c r="E44" s="367"/>
      <c r="F44" s="367"/>
      <c r="G44" s="367"/>
      <c r="H44" s="367"/>
      <c r="I44" s="646"/>
    </row>
    <row r="45" spans="1:14" x14ac:dyDescent="0.25">
      <c r="B45" s="673"/>
      <c r="C45" s="367"/>
      <c r="D45" s="367"/>
      <c r="E45" s="367"/>
      <c r="F45" s="367"/>
      <c r="G45" s="367"/>
      <c r="H45" s="367"/>
      <c r="I45" s="646"/>
    </row>
    <row r="46" spans="1:14" ht="17.399999999999999" x14ac:dyDescent="0.3">
      <c r="A46" s="356"/>
      <c r="B46" s="701" t="s">
        <v>463</v>
      </c>
      <c r="C46" s="683"/>
      <c r="D46" s="684"/>
      <c r="E46" s="685"/>
      <c r="F46" s="685"/>
      <c r="G46" s="685"/>
      <c r="H46" s="685"/>
      <c r="I46" s="686"/>
    </row>
    <row r="47" spans="1:14" s="89" customFormat="1" ht="16.2" customHeight="1" x14ac:dyDescent="0.25">
      <c r="B47" s="674"/>
      <c r="C47" s="619" t="s">
        <v>433</v>
      </c>
      <c r="D47" s="619" t="s">
        <v>464</v>
      </c>
      <c r="E47" s="601" t="s">
        <v>11</v>
      </c>
      <c r="F47" s="873" t="s">
        <v>466</v>
      </c>
      <c r="G47" s="873"/>
      <c r="H47" s="873"/>
      <c r="I47" s="675" t="s">
        <v>465</v>
      </c>
      <c r="L47" s="620"/>
    </row>
    <row r="48" spans="1:14" s="575" customFormat="1" ht="25.95" customHeight="1" x14ac:dyDescent="0.25">
      <c r="B48" s="676"/>
      <c r="C48" s="623" t="s">
        <v>452</v>
      </c>
      <c r="D48" s="638" t="s">
        <v>453</v>
      </c>
      <c r="E48" s="624">
        <v>42146</v>
      </c>
      <c r="F48" s="874" t="s">
        <v>468</v>
      </c>
      <c r="G48" s="874"/>
      <c r="H48" s="874"/>
      <c r="I48" s="677" t="s">
        <v>297</v>
      </c>
      <c r="K48" s="47"/>
      <c r="L48" s="71"/>
    </row>
    <row r="49" spans="2:12" s="576" customFormat="1" ht="13.95" customHeight="1" x14ac:dyDescent="0.25">
      <c r="B49" s="366"/>
      <c r="C49" s="621"/>
      <c r="D49" s="642"/>
      <c r="E49" s="622"/>
      <c r="F49" s="875"/>
      <c r="G49" s="876"/>
      <c r="H49" s="877"/>
      <c r="I49" s="678"/>
      <c r="K49" s="78"/>
      <c r="L49" s="71"/>
    </row>
    <row r="50" spans="2:12" x14ac:dyDescent="0.25">
      <c r="B50" s="673"/>
      <c r="C50" s="604"/>
      <c r="D50" s="637"/>
      <c r="E50" s="606"/>
      <c r="F50" s="869"/>
      <c r="G50" s="870"/>
      <c r="H50" s="871"/>
      <c r="I50" s="670"/>
    </row>
    <row r="51" spans="2:12" x14ac:dyDescent="0.25">
      <c r="B51" s="679"/>
      <c r="C51" s="680"/>
      <c r="D51" s="681"/>
      <c r="E51" s="681"/>
      <c r="F51" s="872"/>
      <c r="G51" s="872"/>
      <c r="H51" s="872"/>
      <c r="I51" s="682"/>
    </row>
  </sheetData>
  <sheetProtection selectLockedCells="1" autoFilter="0"/>
  <mergeCells count="37">
    <mergeCell ref="F37:G37"/>
    <mergeCell ref="F38:G38"/>
    <mergeCell ref="F39:G39"/>
    <mergeCell ref="F31:G31"/>
    <mergeCell ref="F32:G32"/>
    <mergeCell ref="F33:G33"/>
    <mergeCell ref="F35:G35"/>
    <mergeCell ref="F36:G36"/>
    <mergeCell ref="C25:D25"/>
    <mergeCell ref="E25:G25"/>
    <mergeCell ref="F28:G28"/>
    <mergeCell ref="F29:G29"/>
    <mergeCell ref="F30:G30"/>
    <mergeCell ref="C24:D24"/>
    <mergeCell ref="E8:I8"/>
    <mergeCell ref="E10:I10"/>
    <mergeCell ref="E12:I12"/>
    <mergeCell ref="E14:I14"/>
    <mergeCell ref="E18:G18"/>
    <mergeCell ref="E24:G24"/>
    <mergeCell ref="C19:D19"/>
    <mergeCell ref="C20:D20"/>
    <mergeCell ref="C21:D21"/>
    <mergeCell ref="C22:D22"/>
    <mergeCell ref="C23:D23"/>
    <mergeCell ref="E6:I6"/>
    <mergeCell ref="E5:I5"/>
    <mergeCell ref="E21:G21"/>
    <mergeCell ref="E22:G22"/>
    <mergeCell ref="E23:G23"/>
    <mergeCell ref="E19:G19"/>
    <mergeCell ref="E20:G20"/>
    <mergeCell ref="F50:H50"/>
    <mergeCell ref="F51:H51"/>
    <mergeCell ref="F47:H47"/>
    <mergeCell ref="F48:H48"/>
    <mergeCell ref="F49:H49"/>
  </mergeCells>
  <pageMargins left="0.43307086614173229" right="0.3" top="0.38" bottom="0.35433070866141736" header="0.38" footer="0.31496062992125984"/>
  <pageSetup paperSize="9" scale="89" fitToHeight="0" orientation="portrait" r:id="rId1"/>
  <headerFooter>
    <oddHeader xml:space="preserve">&amp;R&amp;10&amp;P (&amp;N)
</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H128"/>
  <sheetViews>
    <sheetView showGridLines="0" showWhiteSpace="0" view="pageLayout" zoomScale="115" zoomScaleNormal="100" zoomScalePageLayoutView="115" workbookViewId="0">
      <selection activeCell="D26" sqref="D26"/>
    </sheetView>
  </sheetViews>
  <sheetFormatPr defaultRowHeight="13.2" x14ac:dyDescent="0.25"/>
  <cols>
    <col min="1" max="1" width="3.59765625" style="31" customWidth="1"/>
    <col min="2" max="2" width="2.19921875" style="29" customWidth="1"/>
    <col min="3" max="3" width="25.19921875" style="29" customWidth="1"/>
    <col min="4" max="4" width="28.19921875" style="29" customWidth="1"/>
    <col min="5" max="5" width="17.19921875" style="29" customWidth="1"/>
    <col min="6" max="6" width="3.19921875" style="170" customWidth="1"/>
    <col min="7" max="7" width="11.59765625" style="31" customWidth="1"/>
    <col min="8" max="8" width="12.09765625" style="31" customWidth="1"/>
    <col min="9" max="9" width="7.69921875" style="31" bestFit="1" customWidth="1"/>
    <col min="10" max="241" width="8.69921875" style="31"/>
    <col min="242" max="242" width="1.5" style="31" customWidth="1"/>
    <col min="243" max="243" width="2.09765625" style="31" customWidth="1"/>
    <col min="244" max="244" width="4.09765625" style="31" customWidth="1"/>
    <col min="245" max="245" width="9.19921875" style="31" customWidth="1"/>
    <col min="246" max="246" width="10.5" style="31" customWidth="1"/>
    <col min="247" max="247" width="11.09765625" style="31" customWidth="1"/>
    <col min="248" max="248" width="10.19921875" style="31" customWidth="1"/>
    <col min="249" max="249" width="4.69921875" style="31" customWidth="1"/>
    <col min="250" max="250" width="13.19921875" style="31" customWidth="1"/>
    <col min="251" max="251" width="4.69921875" style="31" customWidth="1"/>
    <col min="252" max="252" width="7.09765625" style="31" customWidth="1"/>
    <col min="253" max="497" width="8.69921875" style="31"/>
    <col min="498" max="498" width="1.5" style="31" customWidth="1"/>
    <col min="499" max="499" width="2.09765625" style="31" customWidth="1"/>
    <col min="500" max="500" width="4.09765625" style="31" customWidth="1"/>
    <col min="501" max="501" width="9.19921875" style="31" customWidth="1"/>
    <col min="502" max="502" width="10.5" style="31" customWidth="1"/>
    <col min="503" max="503" width="11.09765625" style="31" customWidth="1"/>
    <col min="504" max="504" width="10.19921875" style="31" customWidth="1"/>
    <col min="505" max="505" width="4.69921875" style="31" customWidth="1"/>
    <col min="506" max="506" width="13.19921875" style="31" customWidth="1"/>
    <col min="507" max="507" width="4.69921875" style="31" customWidth="1"/>
    <col min="508" max="508" width="7.09765625" style="31" customWidth="1"/>
    <col min="509" max="753" width="8.69921875" style="31"/>
    <col min="754" max="754" width="1.5" style="31" customWidth="1"/>
    <col min="755" max="755" width="2.09765625" style="31" customWidth="1"/>
    <col min="756" max="756" width="4.09765625" style="31" customWidth="1"/>
    <col min="757" max="757" width="9.19921875" style="31" customWidth="1"/>
    <col min="758" max="758" width="10.5" style="31" customWidth="1"/>
    <col min="759" max="759" width="11.09765625" style="31" customWidth="1"/>
    <col min="760" max="760" width="10.19921875" style="31" customWidth="1"/>
    <col min="761" max="761" width="4.69921875" style="31" customWidth="1"/>
    <col min="762" max="762" width="13.19921875" style="31" customWidth="1"/>
    <col min="763" max="763" width="4.69921875" style="31" customWidth="1"/>
    <col min="764" max="764" width="7.09765625" style="31" customWidth="1"/>
    <col min="765" max="1009" width="8.69921875" style="31"/>
    <col min="1010" max="1010" width="1.5" style="31" customWidth="1"/>
    <col min="1011" max="1011" width="2.09765625" style="31" customWidth="1"/>
    <col min="1012" max="1012" width="4.09765625" style="31" customWidth="1"/>
    <col min="1013" max="1013" width="9.19921875" style="31" customWidth="1"/>
    <col min="1014" max="1014" width="10.5" style="31" customWidth="1"/>
    <col min="1015" max="1015" width="11.09765625" style="31" customWidth="1"/>
    <col min="1016" max="1016" width="10.19921875" style="31" customWidth="1"/>
    <col min="1017" max="1017" width="4.69921875" style="31" customWidth="1"/>
    <col min="1018" max="1018" width="13.19921875" style="31" customWidth="1"/>
    <col min="1019" max="1019" width="4.69921875" style="31" customWidth="1"/>
    <col min="1020" max="1020" width="7.09765625" style="31" customWidth="1"/>
    <col min="1021" max="1265" width="8.69921875" style="31"/>
    <col min="1266" max="1266" width="1.5" style="31" customWidth="1"/>
    <col min="1267" max="1267" width="2.09765625" style="31" customWidth="1"/>
    <col min="1268" max="1268" width="4.09765625" style="31" customWidth="1"/>
    <col min="1269" max="1269" width="9.19921875" style="31" customWidth="1"/>
    <col min="1270" max="1270" width="10.5" style="31" customWidth="1"/>
    <col min="1271" max="1271" width="11.09765625" style="31" customWidth="1"/>
    <col min="1272" max="1272" width="10.19921875" style="31" customWidth="1"/>
    <col min="1273" max="1273" width="4.69921875" style="31" customWidth="1"/>
    <col min="1274" max="1274" width="13.19921875" style="31" customWidth="1"/>
    <col min="1275" max="1275" width="4.69921875" style="31" customWidth="1"/>
    <col min="1276" max="1276" width="7.09765625" style="31" customWidth="1"/>
    <col min="1277" max="1521" width="8.69921875" style="31"/>
    <col min="1522" max="1522" width="1.5" style="31" customWidth="1"/>
    <col min="1523" max="1523" width="2.09765625" style="31" customWidth="1"/>
    <col min="1524" max="1524" width="4.09765625" style="31" customWidth="1"/>
    <col min="1525" max="1525" width="9.19921875" style="31" customWidth="1"/>
    <col min="1526" max="1526" width="10.5" style="31" customWidth="1"/>
    <col min="1527" max="1527" width="11.09765625" style="31" customWidth="1"/>
    <col min="1528" max="1528" width="10.19921875" style="31" customWidth="1"/>
    <col min="1529" max="1529" width="4.69921875" style="31" customWidth="1"/>
    <col min="1530" max="1530" width="13.19921875" style="31" customWidth="1"/>
    <col min="1531" max="1531" width="4.69921875" style="31" customWidth="1"/>
    <col min="1532" max="1532" width="7.09765625" style="31" customWidth="1"/>
    <col min="1533" max="1777" width="8.69921875" style="31"/>
    <col min="1778" max="1778" width="1.5" style="31" customWidth="1"/>
    <col min="1779" max="1779" width="2.09765625" style="31" customWidth="1"/>
    <col min="1780" max="1780" width="4.09765625" style="31" customWidth="1"/>
    <col min="1781" max="1781" width="9.19921875" style="31" customWidth="1"/>
    <col min="1782" max="1782" width="10.5" style="31" customWidth="1"/>
    <col min="1783" max="1783" width="11.09765625" style="31" customWidth="1"/>
    <col min="1784" max="1784" width="10.19921875" style="31" customWidth="1"/>
    <col min="1785" max="1785" width="4.69921875" style="31" customWidth="1"/>
    <col min="1786" max="1786" width="13.19921875" style="31" customWidth="1"/>
    <col min="1787" max="1787" width="4.69921875" style="31" customWidth="1"/>
    <col min="1788" max="1788" width="7.09765625" style="31" customWidth="1"/>
    <col min="1789" max="2033" width="8.69921875" style="31"/>
    <col min="2034" max="2034" width="1.5" style="31" customWidth="1"/>
    <col min="2035" max="2035" width="2.09765625" style="31" customWidth="1"/>
    <col min="2036" max="2036" width="4.09765625" style="31" customWidth="1"/>
    <col min="2037" max="2037" width="9.19921875" style="31" customWidth="1"/>
    <col min="2038" max="2038" width="10.5" style="31" customWidth="1"/>
    <col min="2039" max="2039" width="11.09765625" style="31" customWidth="1"/>
    <col min="2040" max="2040" width="10.19921875" style="31" customWidth="1"/>
    <col min="2041" max="2041" width="4.69921875" style="31" customWidth="1"/>
    <col min="2042" max="2042" width="13.19921875" style="31" customWidth="1"/>
    <col min="2043" max="2043" width="4.69921875" style="31" customWidth="1"/>
    <col min="2044" max="2044" width="7.09765625" style="31" customWidth="1"/>
    <col min="2045" max="2289" width="8.69921875" style="31"/>
    <col min="2290" max="2290" width="1.5" style="31" customWidth="1"/>
    <col min="2291" max="2291" width="2.09765625" style="31" customWidth="1"/>
    <col min="2292" max="2292" width="4.09765625" style="31" customWidth="1"/>
    <col min="2293" max="2293" width="9.19921875" style="31" customWidth="1"/>
    <col min="2294" max="2294" width="10.5" style="31" customWidth="1"/>
    <col min="2295" max="2295" width="11.09765625" style="31" customWidth="1"/>
    <col min="2296" max="2296" width="10.19921875" style="31" customWidth="1"/>
    <col min="2297" max="2297" width="4.69921875" style="31" customWidth="1"/>
    <col min="2298" max="2298" width="13.19921875" style="31" customWidth="1"/>
    <col min="2299" max="2299" width="4.69921875" style="31" customWidth="1"/>
    <col min="2300" max="2300" width="7.09765625" style="31" customWidth="1"/>
    <col min="2301" max="2545" width="8.69921875" style="31"/>
    <col min="2546" max="2546" width="1.5" style="31" customWidth="1"/>
    <col min="2547" max="2547" width="2.09765625" style="31" customWidth="1"/>
    <col min="2548" max="2548" width="4.09765625" style="31" customWidth="1"/>
    <col min="2549" max="2549" width="9.19921875" style="31" customWidth="1"/>
    <col min="2550" max="2550" width="10.5" style="31" customWidth="1"/>
    <col min="2551" max="2551" width="11.09765625" style="31" customWidth="1"/>
    <col min="2552" max="2552" width="10.19921875" style="31" customWidth="1"/>
    <col min="2553" max="2553" width="4.69921875" style="31" customWidth="1"/>
    <col min="2554" max="2554" width="13.19921875" style="31" customWidth="1"/>
    <col min="2555" max="2555" width="4.69921875" style="31" customWidth="1"/>
    <col min="2556" max="2556" width="7.09765625" style="31" customWidth="1"/>
    <col min="2557" max="2801" width="8.69921875" style="31"/>
    <col min="2802" max="2802" width="1.5" style="31" customWidth="1"/>
    <col min="2803" max="2803" width="2.09765625" style="31" customWidth="1"/>
    <col min="2804" max="2804" width="4.09765625" style="31" customWidth="1"/>
    <col min="2805" max="2805" width="9.19921875" style="31" customWidth="1"/>
    <col min="2806" max="2806" width="10.5" style="31" customWidth="1"/>
    <col min="2807" max="2807" width="11.09765625" style="31" customWidth="1"/>
    <col min="2808" max="2808" width="10.19921875" style="31" customWidth="1"/>
    <col min="2809" max="2809" width="4.69921875" style="31" customWidth="1"/>
    <col min="2810" max="2810" width="13.19921875" style="31" customWidth="1"/>
    <col min="2811" max="2811" width="4.69921875" style="31" customWidth="1"/>
    <col min="2812" max="2812" width="7.09765625" style="31" customWidth="1"/>
    <col min="2813" max="3057" width="8.69921875" style="31"/>
    <col min="3058" max="3058" width="1.5" style="31" customWidth="1"/>
    <col min="3059" max="3059" width="2.09765625" style="31" customWidth="1"/>
    <col min="3060" max="3060" width="4.09765625" style="31" customWidth="1"/>
    <col min="3061" max="3061" width="9.19921875" style="31" customWidth="1"/>
    <col min="3062" max="3062" width="10.5" style="31" customWidth="1"/>
    <col min="3063" max="3063" width="11.09765625" style="31" customWidth="1"/>
    <col min="3064" max="3064" width="10.19921875" style="31" customWidth="1"/>
    <col min="3065" max="3065" width="4.69921875" style="31" customWidth="1"/>
    <col min="3066" max="3066" width="13.19921875" style="31" customWidth="1"/>
    <col min="3067" max="3067" width="4.69921875" style="31" customWidth="1"/>
    <col min="3068" max="3068" width="7.09765625" style="31" customWidth="1"/>
    <col min="3069" max="3313" width="8.69921875" style="31"/>
    <col min="3314" max="3314" width="1.5" style="31" customWidth="1"/>
    <col min="3315" max="3315" width="2.09765625" style="31" customWidth="1"/>
    <col min="3316" max="3316" width="4.09765625" style="31" customWidth="1"/>
    <col min="3317" max="3317" width="9.19921875" style="31" customWidth="1"/>
    <col min="3318" max="3318" width="10.5" style="31" customWidth="1"/>
    <col min="3319" max="3319" width="11.09765625" style="31" customWidth="1"/>
    <col min="3320" max="3320" width="10.19921875" style="31" customWidth="1"/>
    <col min="3321" max="3321" width="4.69921875" style="31" customWidth="1"/>
    <col min="3322" max="3322" width="13.19921875" style="31" customWidth="1"/>
    <col min="3323" max="3323" width="4.69921875" style="31" customWidth="1"/>
    <col min="3324" max="3324" width="7.09765625" style="31" customWidth="1"/>
    <col min="3325" max="3569" width="8.69921875" style="31"/>
    <col min="3570" max="3570" width="1.5" style="31" customWidth="1"/>
    <col min="3571" max="3571" width="2.09765625" style="31" customWidth="1"/>
    <col min="3572" max="3572" width="4.09765625" style="31" customWidth="1"/>
    <col min="3573" max="3573" width="9.19921875" style="31" customWidth="1"/>
    <col min="3574" max="3574" width="10.5" style="31" customWidth="1"/>
    <col min="3575" max="3575" width="11.09765625" style="31" customWidth="1"/>
    <col min="3576" max="3576" width="10.19921875" style="31" customWidth="1"/>
    <col min="3577" max="3577" width="4.69921875" style="31" customWidth="1"/>
    <col min="3578" max="3578" width="13.19921875" style="31" customWidth="1"/>
    <col min="3579" max="3579" width="4.69921875" style="31" customWidth="1"/>
    <col min="3580" max="3580" width="7.09765625" style="31" customWidth="1"/>
    <col min="3581" max="3825" width="8.69921875" style="31"/>
    <col min="3826" max="3826" width="1.5" style="31" customWidth="1"/>
    <col min="3827" max="3827" width="2.09765625" style="31" customWidth="1"/>
    <col min="3828" max="3828" width="4.09765625" style="31" customWidth="1"/>
    <col min="3829" max="3829" width="9.19921875" style="31" customWidth="1"/>
    <col min="3830" max="3830" width="10.5" style="31" customWidth="1"/>
    <col min="3831" max="3831" width="11.09765625" style="31" customWidth="1"/>
    <col min="3832" max="3832" width="10.19921875" style="31" customWidth="1"/>
    <col min="3833" max="3833" width="4.69921875" style="31" customWidth="1"/>
    <col min="3834" max="3834" width="13.19921875" style="31" customWidth="1"/>
    <col min="3835" max="3835" width="4.69921875" style="31" customWidth="1"/>
    <col min="3836" max="3836" width="7.09765625" style="31" customWidth="1"/>
    <col min="3837" max="4081" width="8.69921875" style="31"/>
    <col min="4082" max="4082" width="1.5" style="31" customWidth="1"/>
    <col min="4083" max="4083" width="2.09765625" style="31" customWidth="1"/>
    <col min="4084" max="4084" width="4.09765625" style="31" customWidth="1"/>
    <col min="4085" max="4085" width="9.19921875" style="31" customWidth="1"/>
    <col min="4086" max="4086" width="10.5" style="31" customWidth="1"/>
    <col min="4087" max="4087" width="11.09765625" style="31" customWidth="1"/>
    <col min="4088" max="4088" width="10.19921875" style="31" customWidth="1"/>
    <col min="4089" max="4089" width="4.69921875" style="31" customWidth="1"/>
    <col min="4090" max="4090" width="13.19921875" style="31" customWidth="1"/>
    <col min="4091" max="4091" width="4.69921875" style="31" customWidth="1"/>
    <col min="4092" max="4092" width="7.09765625" style="31" customWidth="1"/>
    <col min="4093" max="4337" width="8.69921875" style="31"/>
    <col min="4338" max="4338" width="1.5" style="31" customWidth="1"/>
    <col min="4339" max="4339" width="2.09765625" style="31" customWidth="1"/>
    <col min="4340" max="4340" width="4.09765625" style="31" customWidth="1"/>
    <col min="4341" max="4341" width="9.19921875" style="31" customWidth="1"/>
    <col min="4342" max="4342" width="10.5" style="31" customWidth="1"/>
    <col min="4343" max="4343" width="11.09765625" style="31" customWidth="1"/>
    <col min="4344" max="4344" width="10.19921875" style="31" customWidth="1"/>
    <col min="4345" max="4345" width="4.69921875" style="31" customWidth="1"/>
    <col min="4346" max="4346" width="13.19921875" style="31" customWidth="1"/>
    <col min="4347" max="4347" width="4.69921875" style="31" customWidth="1"/>
    <col min="4348" max="4348" width="7.09765625" style="31" customWidth="1"/>
    <col min="4349" max="4593" width="8.69921875" style="31"/>
    <col min="4594" max="4594" width="1.5" style="31" customWidth="1"/>
    <col min="4595" max="4595" width="2.09765625" style="31" customWidth="1"/>
    <col min="4596" max="4596" width="4.09765625" style="31" customWidth="1"/>
    <col min="4597" max="4597" width="9.19921875" style="31" customWidth="1"/>
    <col min="4598" max="4598" width="10.5" style="31" customWidth="1"/>
    <col min="4599" max="4599" width="11.09765625" style="31" customWidth="1"/>
    <col min="4600" max="4600" width="10.19921875" style="31" customWidth="1"/>
    <col min="4601" max="4601" width="4.69921875" style="31" customWidth="1"/>
    <col min="4602" max="4602" width="13.19921875" style="31" customWidth="1"/>
    <col min="4603" max="4603" width="4.69921875" style="31" customWidth="1"/>
    <col min="4604" max="4604" width="7.09765625" style="31" customWidth="1"/>
    <col min="4605" max="4849" width="8.69921875" style="31"/>
    <col min="4850" max="4850" width="1.5" style="31" customWidth="1"/>
    <col min="4851" max="4851" width="2.09765625" style="31" customWidth="1"/>
    <col min="4852" max="4852" width="4.09765625" style="31" customWidth="1"/>
    <col min="4853" max="4853" width="9.19921875" style="31" customWidth="1"/>
    <col min="4854" max="4854" width="10.5" style="31" customWidth="1"/>
    <col min="4855" max="4855" width="11.09765625" style="31" customWidth="1"/>
    <col min="4856" max="4856" width="10.19921875" style="31" customWidth="1"/>
    <col min="4857" max="4857" width="4.69921875" style="31" customWidth="1"/>
    <col min="4858" max="4858" width="13.19921875" style="31" customWidth="1"/>
    <col min="4859" max="4859" width="4.69921875" style="31" customWidth="1"/>
    <col min="4860" max="4860" width="7.09765625" style="31" customWidth="1"/>
    <col min="4861" max="5105" width="8.69921875" style="31"/>
    <col min="5106" max="5106" width="1.5" style="31" customWidth="1"/>
    <col min="5107" max="5107" width="2.09765625" style="31" customWidth="1"/>
    <col min="5108" max="5108" width="4.09765625" style="31" customWidth="1"/>
    <col min="5109" max="5109" width="9.19921875" style="31" customWidth="1"/>
    <col min="5110" max="5110" width="10.5" style="31" customWidth="1"/>
    <col min="5111" max="5111" width="11.09765625" style="31" customWidth="1"/>
    <col min="5112" max="5112" width="10.19921875" style="31" customWidth="1"/>
    <col min="5113" max="5113" width="4.69921875" style="31" customWidth="1"/>
    <col min="5114" max="5114" width="13.19921875" style="31" customWidth="1"/>
    <col min="5115" max="5115" width="4.69921875" style="31" customWidth="1"/>
    <col min="5116" max="5116" width="7.09765625" style="31" customWidth="1"/>
    <col min="5117" max="5361" width="8.69921875" style="31"/>
    <col min="5362" max="5362" width="1.5" style="31" customWidth="1"/>
    <col min="5363" max="5363" width="2.09765625" style="31" customWidth="1"/>
    <col min="5364" max="5364" width="4.09765625" style="31" customWidth="1"/>
    <col min="5365" max="5365" width="9.19921875" style="31" customWidth="1"/>
    <col min="5366" max="5366" width="10.5" style="31" customWidth="1"/>
    <col min="5367" max="5367" width="11.09765625" style="31" customWidth="1"/>
    <col min="5368" max="5368" width="10.19921875" style="31" customWidth="1"/>
    <col min="5369" max="5369" width="4.69921875" style="31" customWidth="1"/>
    <col min="5370" max="5370" width="13.19921875" style="31" customWidth="1"/>
    <col min="5371" max="5371" width="4.69921875" style="31" customWidth="1"/>
    <col min="5372" max="5372" width="7.09765625" style="31" customWidth="1"/>
    <col min="5373" max="5617" width="8.69921875" style="31"/>
    <col min="5618" max="5618" width="1.5" style="31" customWidth="1"/>
    <col min="5619" max="5619" width="2.09765625" style="31" customWidth="1"/>
    <col min="5620" max="5620" width="4.09765625" style="31" customWidth="1"/>
    <col min="5621" max="5621" width="9.19921875" style="31" customWidth="1"/>
    <col min="5622" max="5622" width="10.5" style="31" customWidth="1"/>
    <col min="5623" max="5623" width="11.09765625" style="31" customWidth="1"/>
    <col min="5624" max="5624" width="10.19921875" style="31" customWidth="1"/>
    <col min="5625" max="5625" width="4.69921875" style="31" customWidth="1"/>
    <col min="5626" max="5626" width="13.19921875" style="31" customWidth="1"/>
    <col min="5627" max="5627" width="4.69921875" style="31" customWidth="1"/>
    <col min="5628" max="5628" width="7.09765625" style="31" customWidth="1"/>
    <col min="5629" max="5873" width="8.69921875" style="31"/>
    <col min="5874" max="5874" width="1.5" style="31" customWidth="1"/>
    <col min="5875" max="5875" width="2.09765625" style="31" customWidth="1"/>
    <col min="5876" max="5876" width="4.09765625" style="31" customWidth="1"/>
    <col min="5877" max="5877" width="9.19921875" style="31" customWidth="1"/>
    <col min="5878" max="5878" width="10.5" style="31" customWidth="1"/>
    <col min="5879" max="5879" width="11.09765625" style="31" customWidth="1"/>
    <col min="5880" max="5880" width="10.19921875" style="31" customWidth="1"/>
    <col min="5881" max="5881" width="4.69921875" style="31" customWidth="1"/>
    <col min="5882" max="5882" width="13.19921875" style="31" customWidth="1"/>
    <col min="5883" max="5883" width="4.69921875" style="31" customWidth="1"/>
    <col min="5884" max="5884" width="7.09765625" style="31" customWidth="1"/>
    <col min="5885" max="6129" width="8.69921875" style="31"/>
    <col min="6130" max="6130" width="1.5" style="31" customWidth="1"/>
    <col min="6131" max="6131" width="2.09765625" style="31" customWidth="1"/>
    <col min="6132" max="6132" width="4.09765625" style="31" customWidth="1"/>
    <col min="6133" max="6133" width="9.19921875" style="31" customWidth="1"/>
    <col min="6134" max="6134" width="10.5" style="31" customWidth="1"/>
    <col min="6135" max="6135" width="11.09765625" style="31" customWidth="1"/>
    <col min="6136" max="6136" width="10.19921875" style="31" customWidth="1"/>
    <col min="6137" max="6137" width="4.69921875" style="31" customWidth="1"/>
    <col min="6138" max="6138" width="13.19921875" style="31" customWidth="1"/>
    <col min="6139" max="6139" width="4.69921875" style="31" customWidth="1"/>
    <col min="6140" max="6140" width="7.09765625" style="31" customWidth="1"/>
    <col min="6141" max="6385" width="8.69921875" style="31"/>
    <col min="6386" max="6386" width="1.5" style="31" customWidth="1"/>
    <col min="6387" max="6387" width="2.09765625" style="31" customWidth="1"/>
    <col min="6388" max="6388" width="4.09765625" style="31" customWidth="1"/>
    <col min="6389" max="6389" width="9.19921875" style="31" customWidth="1"/>
    <col min="6390" max="6390" width="10.5" style="31" customWidth="1"/>
    <col min="6391" max="6391" width="11.09765625" style="31" customWidth="1"/>
    <col min="6392" max="6392" width="10.19921875" style="31" customWidth="1"/>
    <col min="6393" max="6393" width="4.69921875" style="31" customWidth="1"/>
    <col min="6394" max="6394" width="13.19921875" style="31" customWidth="1"/>
    <col min="6395" max="6395" width="4.69921875" style="31" customWidth="1"/>
    <col min="6396" max="6396" width="7.09765625" style="31" customWidth="1"/>
    <col min="6397" max="6641" width="8.69921875" style="31"/>
    <col min="6642" max="6642" width="1.5" style="31" customWidth="1"/>
    <col min="6643" max="6643" width="2.09765625" style="31" customWidth="1"/>
    <col min="6644" max="6644" width="4.09765625" style="31" customWidth="1"/>
    <col min="6645" max="6645" width="9.19921875" style="31" customWidth="1"/>
    <col min="6646" max="6646" width="10.5" style="31" customWidth="1"/>
    <col min="6647" max="6647" width="11.09765625" style="31" customWidth="1"/>
    <col min="6648" max="6648" width="10.19921875" style="31" customWidth="1"/>
    <col min="6649" max="6649" width="4.69921875" style="31" customWidth="1"/>
    <col min="6650" max="6650" width="13.19921875" style="31" customWidth="1"/>
    <col min="6651" max="6651" width="4.69921875" style="31" customWidth="1"/>
    <col min="6652" max="6652" width="7.09765625" style="31" customWidth="1"/>
    <col min="6653" max="6897" width="8.69921875" style="31"/>
    <col min="6898" max="6898" width="1.5" style="31" customWidth="1"/>
    <col min="6899" max="6899" width="2.09765625" style="31" customWidth="1"/>
    <col min="6900" max="6900" width="4.09765625" style="31" customWidth="1"/>
    <col min="6901" max="6901" width="9.19921875" style="31" customWidth="1"/>
    <col min="6902" max="6902" width="10.5" style="31" customWidth="1"/>
    <col min="6903" max="6903" width="11.09765625" style="31" customWidth="1"/>
    <col min="6904" max="6904" width="10.19921875" style="31" customWidth="1"/>
    <col min="6905" max="6905" width="4.69921875" style="31" customWidth="1"/>
    <col min="6906" max="6906" width="13.19921875" style="31" customWidth="1"/>
    <col min="6907" max="6907" width="4.69921875" style="31" customWidth="1"/>
    <col min="6908" max="6908" width="7.09765625" style="31" customWidth="1"/>
    <col min="6909" max="7153" width="8.69921875" style="31"/>
    <col min="7154" max="7154" width="1.5" style="31" customWidth="1"/>
    <col min="7155" max="7155" width="2.09765625" style="31" customWidth="1"/>
    <col min="7156" max="7156" width="4.09765625" style="31" customWidth="1"/>
    <col min="7157" max="7157" width="9.19921875" style="31" customWidth="1"/>
    <col min="7158" max="7158" width="10.5" style="31" customWidth="1"/>
    <col min="7159" max="7159" width="11.09765625" style="31" customWidth="1"/>
    <col min="7160" max="7160" width="10.19921875" style="31" customWidth="1"/>
    <col min="7161" max="7161" width="4.69921875" style="31" customWidth="1"/>
    <col min="7162" max="7162" width="13.19921875" style="31" customWidth="1"/>
    <col min="7163" max="7163" width="4.69921875" style="31" customWidth="1"/>
    <col min="7164" max="7164" width="7.09765625" style="31" customWidth="1"/>
    <col min="7165" max="7409" width="8.69921875" style="31"/>
    <col min="7410" max="7410" width="1.5" style="31" customWidth="1"/>
    <col min="7411" max="7411" width="2.09765625" style="31" customWidth="1"/>
    <col min="7412" max="7412" width="4.09765625" style="31" customWidth="1"/>
    <col min="7413" max="7413" width="9.19921875" style="31" customWidth="1"/>
    <col min="7414" max="7414" width="10.5" style="31" customWidth="1"/>
    <col min="7415" max="7415" width="11.09765625" style="31" customWidth="1"/>
    <col min="7416" max="7416" width="10.19921875" style="31" customWidth="1"/>
    <col min="7417" max="7417" width="4.69921875" style="31" customWidth="1"/>
    <col min="7418" max="7418" width="13.19921875" style="31" customWidth="1"/>
    <col min="7419" max="7419" width="4.69921875" style="31" customWidth="1"/>
    <col min="7420" max="7420" width="7.09765625" style="31" customWidth="1"/>
    <col min="7421" max="7665" width="8.69921875" style="31"/>
    <col min="7666" max="7666" width="1.5" style="31" customWidth="1"/>
    <col min="7667" max="7667" width="2.09765625" style="31" customWidth="1"/>
    <col min="7668" max="7668" width="4.09765625" style="31" customWidth="1"/>
    <col min="7669" max="7669" width="9.19921875" style="31" customWidth="1"/>
    <col min="7670" max="7670" width="10.5" style="31" customWidth="1"/>
    <col min="7671" max="7671" width="11.09765625" style="31" customWidth="1"/>
    <col min="7672" max="7672" width="10.19921875" style="31" customWidth="1"/>
    <col min="7673" max="7673" width="4.69921875" style="31" customWidth="1"/>
    <col min="7674" max="7674" width="13.19921875" style="31" customWidth="1"/>
    <col min="7675" max="7675" width="4.69921875" style="31" customWidth="1"/>
    <col min="7676" max="7676" width="7.09765625" style="31" customWidth="1"/>
    <col min="7677" max="7921" width="8.69921875" style="31"/>
    <col min="7922" max="7922" width="1.5" style="31" customWidth="1"/>
    <col min="7923" max="7923" width="2.09765625" style="31" customWidth="1"/>
    <col min="7924" max="7924" width="4.09765625" style="31" customWidth="1"/>
    <col min="7925" max="7925" width="9.19921875" style="31" customWidth="1"/>
    <col min="7926" max="7926" width="10.5" style="31" customWidth="1"/>
    <col min="7927" max="7927" width="11.09765625" style="31" customWidth="1"/>
    <col min="7928" max="7928" width="10.19921875" style="31" customWidth="1"/>
    <col min="7929" max="7929" width="4.69921875" style="31" customWidth="1"/>
    <col min="7930" max="7930" width="13.19921875" style="31" customWidth="1"/>
    <col min="7931" max="7931" width="4.69921875" style="31" customWidth="1"/>
    <col min="7932" max="7932" width="7.09765625" style="31" customWidth="1"/>
    <col min="7933" max="8177" width="8.69921875" style="31"/>
    <col min="8178" max="8178" width="1.5" style="31" customWidth="1"/>
    <col min="8179" max="8179" width="2.09765625" style="31" customWidth="1"/>
    <col min="8180" max="8180" width="4.09765625" style="31" customWidth="1"/>
    <col min="8181" max="8181" width="9.19921875" style="31" customWidth="1"/>
    <col min="8182" max="8182" width="10.5" style="31" customWidth="1"/>
    <col min="8183" max="8183" width="11.09765625" style="31" customWidth="1"/>
    <col min="8184" max="8184" width="10.19921875" style="31" customWidth="1"/>
    <col min="8185" max="8185" width="4.69921875" style="31" customWidth="1"/>
    <col min="8186" max="8186" width="13.19921875" style="31" customWidth="1"/>
    <col min="8187" max="8187" width="4.69921875" style="31" customWidth="1"/>
    <col min="8188" max="8188" width="7.09765625" style="31" customWidth="1"/>
    <col min="8189" max="8433" width="8.69921875" style="31"/>
    <col min="8434" max="8434" width="1.5" style="31" customWidth="1"/>
    <col min="8435" max="8435" width="2.09765625" style="31" customWidth="1"/>
    <col min="8436" max="8436" width="4.09765625" style="31" customWidth="1"/>
    <col min="8437" max="8437" width="9.19921875" style="31" customWidth="1"/>
    <col min="8438" max="8438" width="10.5" style="31" customWidth="1"/>
    <col min="8439" max="8439" width="11.09765625" style="31" customWidth="1"/>
    <col min="8440" max="8440" width="10.19921875" style="31" customWidth="1"/>
    <col min="8441" max="8441" width="4.69921875" style="31" customWidth="1"/>
    <col min="8442" max="8442" width="13.19921875" style="31" customWidth="1"/>
    <col min="8443" max="8443" width="4.69921875" style="31" customWidth="1"/>
    <col min="8444" max="8444" width="7.09765625" style="31" customWidth="1"/>
    <col min="8445" max="8689" width="8.69921875" style="31"/>
    <col min="8690" max="8690" width="1.5" style="31" customWidth="1"/>
    <col min="8691" max="8691" width="2.09765625" style="31" customWidth="1"/>
    <col min="8692" max="8692" width="4.09765625" style="31" customWidth="1"/>
    <col min="8693" max="8693" width="9.19921875" style="31" customWidth="1"/>
    <col min="8694" max="8694" width="10.5" style="31" customWidth="1"/>
    <col min="8695" max="8695" width="11.09765625" style="31" customWidth="1"/>
    <col min="8696" max="8696" width="10.19921875" style="31" customWidth="1"/>
    <col min="8697" max="8697" width="4.69921875" style="31" customWidth="1"/>
    <col min="8698" max="8698" width="13.19921875" style="31" customWidth="1"/>
    <col min="8699" max="8699" width="4.69921875" style="31" customWidth="1"/>
    <col min="8700" max="8700" width="7.09765625" style="31" customWidth="1"/>
    <col min="8701" max="8945" width="8.69921875" style="31"/>
    <col min="8946" max="8946" width="1.5" style="31" customWidth="1"/>
    <col min="8947" max="8947" width="2.09765625" style="31" customWidth="1"/>
    <col min="8948" max="8948" width="4.09765625" style="31" customWidth="1"/>
    <col min="8949" max="8949" width="9.19921875" style="31" customWidth="1"/>
    <col min="8950" max="8950" width="10.5" style="31" customWidth="1"/>
    <col min="8951" max="8951" width="11.09765625" style="31" customWidth="1"/>
    <col min="8952" max="8952" width="10.19921875" style="31" customWidth="1"/>
    <col min="8953" max="8953" width="4.69921875" style="31" customWidth="1"/>
    <col min="8954" max="8954" width="13.19921875" style="31" customWidth="1"/>
    <col min="8955" max="8955" width="4.69921875" style="31" customWidth="1"/>
    <col min="8956" max="8956" width="7.09765625" style="31" customWidth="1"/>
    <col min="8957" max="9201" width="8.69921875" style="31"/>
    <col min="9202" max="9202" width="1.5" style="31" customWidth="1"/>
    <col min="9203" max="9203" width="2.09765625" style="31" customWidth="1"/>
    <col min="9204" max="9204" width="4.09765625" style="31" customWidth="1"/>
    <col min="9205" max="9205" width="9.19921875" style="31" customWidth="1"/>
    <col min="9206" max="9206" width="10.5" style="31" customWidth="1"/>
    <col min="9207" max="9207" width="11.09765625" style="31" customWidth="1"/>
    <col min="9208" max="9208" width="10.19921875" style="31" customWidth="1"/>
    <col min="9209" max="9209" width="4.69921875" style="31" customWidth="1"/>
    <col min="9210" max="9210" width="13.19921875" style="31" customWidth="1"/>
    <col min="9211" max="9211" width="4.69921875" style="31" customWidth="1"/>
    <col min="9212" max="9212" width="7.09765625" style="31" customWidth="1"/>
    <col min="9213" max="9457" width="8.69921875" style="31"/>
    <col min="9458" max="9458" width="1.5" style="31" customWidth="1"/>
    <col min="9459" max="9459" width="2.09765625" style="31" customWidth="1"/>
    <col min="9460" max="9460" width="4.09765625" style="31" customWidth="1"/>
    <col min="9461" max="9461" width="9.19921875" style="31" customWidth="1"/>
    <col min="9462" max="9462" width="10.5" style="31" customWidth="1"/>
    <col min="9463" max="9463" width="11.09765625" style="31" customWidth="1"/>
    <col min="9464" max="9464" width="10.19921875" style="31" customWidth="1"/>
    <col min="9465" max="9465" width="4.69921875" style="31" customWidth="1"/>
    <col min="9466" max="9466" width="13.19921875" style="31" customWidth="1"/>
    <col min="9467" max="9467" width="4.69921875" style="31" customWidth="1"/>
    <col min="9468" max="9468" width="7.09765625" style="31" customWidth="1"/>
    <col min="9469" max="9713" width="8.69921875" style="31"/>
    <col min="9714" max="9714" width="1.5" style="31" customWidth="1"/>
    <col min="9715" max="9715" width="2.09765625" style="31" customWidth="1"/>
    <col min="9716" max="9716" width="4.09765625" style="31" customWidth="1"/>
    <col min="9717" max="9717" width="9.19921875" style="31" customWidth="1"/>
    <col min="9718" max="9718" width="10.5" style="31" customWidth="1"/>
    <col min="9719" max="9719" width="11.09765625" style="31" customWidth="1"/>
    <col min="9720" max="9720" width="10.19921875" style="31" customWidth="1"/>
    <col min="9721" max="9721" width="4.69921875" style="31" customWidth="1"/>
    <col min="9722" max="9722" width="13.19921875" style="31" customWidth="1"/>
    <col min="9723" max="9723" width="4.69921875" style="31" customWidth="1"/>
    <col min="9724" max="9724" width="7.09765625" style="31" customWidth="1"/>
    <col min="9725" max="9969" width="8.69921875" style="31"/>
    <col min="9970" max="9970" width="1.5" style="31" customWidth="1"/>
    <col min="9971" max="9971" width="2.09765625" style="31" customWidth="1"/>
    <col min="9972" max="9972" width="4.09765625" style="31" customWidth="1"/>
    <col min="9973" max="9973" width="9.19921875" style="31" customWidth="1"/>
    <col min="9974" max="9974" width="10.5" style="31" customWidth="1"/>
    <col min="9975" max="9975" width="11.09765625" style="31" customWidth="1"/>
    <col min="9976" max="9976" width="10.19921875" style="31" customWidth="1"/>
    <col min="9977" max="9977" width="4.69921875" style="31" customWidth="1"/>
    <col min="9978" max="9978" width="13.19921875" style="31" customWidth="1"/>
    <col min="9979" max="9979" width="4.69921875" style="31" customWidth="1"/>
    <col min="9980" max="9980" width="7.09765625" style="31" customWidth="1"/>
    <col min="9981" max="10225" width="8.69921875" style="31"/>
    <col min="10226" max="10226" width="1.5" style="31" customWidth="1"/>
    <col min="10227" max="10227" width="2.09765625" style="31" customWidth="1"/>
    <col min="10228" max="10228" width="4.09765625" style="31" customWidth="1"/>
    <col min="10229" max="10229" width="9.19921875" style="31" customWidth="1"/>
    <col min="10230" max="10230" width="10.5" style="31" customWidth="1"/>
    <col min="10231" max="10231" width="11.09765625" style="31" customWidth="1"/>
    <col min="10232" max="10232" width="10.19921875" style="31" customWidth="1"/>
    <col min="10233" max="10233" width="4.69921875" style="31" customWidth="1"/>
    <col min="10234" max="10234" width="13.19921875" style="31" customWidth="1"/>
    <col min="10235" max="10235" width="4.69921875" style="31" customWidth="1"/>
    <col min="10236" max="10236" width="7.09765625" style="31" customWidth="1"/>
    <col min="10237" max="10481" width="8.69921875" style="31"/>
    <col min="10482" max="10482" width="1.5" style="31" customWidth="1"/>
    <col min="10483" max="10483" width="2.09765625" style="31" customWidth="1"/>
    <col min="10484" max="10484" width="4.09765625" style="31" customWidth="1"/>
    <col min="10485" max="10485" width="9.19921875" style="31" customWidth="1"/>
    <col min="10486" max="10486" width="10.5" style="31" customWidth="1"/>
    <col min="10487" max="10487" width="11.09765625" style="31" customWidth="1"/>
    <col min="10488" max="10488" width="10.19921875" style="31" customWidth="1"/>
    <col min="10489" max="10489" width="4.69921875" style="31" customWidth="1"/>
    <col min="10490" max="10490" width="13.19921875" style="31" customWidth="1"/>
    <col min="10491" max="10491" width="4.69921875" style="31" customWidth="1"/>
    <col min="10492" max="10492" width="7.09765625" style="31" customWidth="1"/>
    <col min="10493" max="10737" width="8.69921875" style="31"/>
    <col min="10738" max="10738" width="1.5" style="31" customWidth="1"/>
    <col min="10739" max="10739" width="2.09765625" style="31" customWidth="1"/>
    <col min="10740" max="10740" width="4.09765625" style="31" customWidth="1"/>
    <col min="10741" max="10741" width="9.19921875" style="31" customWidth="1"/>
    <col min="10742" max="10742" width="10.5" style="31" customWidth="1"/>
    <col min="10743" max="10743" width="11.09765625" style="31" customWidth="1"/>
    <col min="10744" max="10744" width="10.19921875" style="31" customWidth="1"/>
    <col min="10745" max="10745" width="4.69921875" style="31" customWidth="1"/>
    <col min="10746" max="10746" width="13.19921875" style="31" customWidth="1"/>
    <col min="10747" max="10747" width="4.69921875" style="31" customWidth="1"/>
    <col min="10748" max="10748" width="7.09765625" style="31" customWidth="1"/>
    <col min="10749" max="10993" width="8.69921875" style="31"/>
    <col min="10994" max="10994" width="1.5" style="31" customWidth="1"/>
    <col min="10995" max="10995" width="2.09765625" style="31" customWidth="1"/>
    <col min="10996" max="10996" width="4.09765625" style="31" customWidth="1"/>
    <col min="10997" max="10997" width="9.19921875" style="31" customWidth="1"/>
    <col min="10998" max="10998" width="10.5" style="31" customWidth="1"/>
    <col min="10999" max="10999" width="11.09765625" style="31" customWidth="1"/>
    <col min="11000" max="11000" width="10.19921875" style="31" customWidth="1"/>
    <col min="11001" max="11001" width="4.69921875" style="31" customWidth="1"/>
    <col min="11002" max="11002" width="13.19921875" style="31" customWidth="1"/>
    <col min="11003" max="11003" width="4.69921875" style="31" customWidth="1"/>
    <col min="11004" max="11004" width="7.09765625" style="31" customWidth="1"/>
    <col min="11005" max="11249" width="8.69921875" style="31"/>
    <col min="11250" max="11250" width="1.5" style="31" customWidth="1"/>
    <col min="11251" max="11251" width="2.09765625" style="31" customWidth="1"/>
    <col min="11252" max="11252" width="4.09765625" style="31" customWidth="1"/>
    <col min="11253" max="11253" width="9.19921875" style="31" customWidth="1"/>
    <col min="11254" max="11254" width="10.5" style="31" customWidth="1"/>
    <col min="11255" max="11255" width="11.09765625" style="31" customWidth="1"/>
    <col min="11256" max="11256" width="10.19921875" style="31" customWidth="1"/>
    <col min="11257" max="11257" width="4.69921875" style="31" customWidth="1"/>
    <col min="11258" max="11258" width="13.19921875" style="31" customWidth="1"/>
    <col min="11259" max="11259" width="4.69921875" style="31" customWidth="1"/>
    <col min="11260" max="11260" width="7.09765625" style="31" customWidth="1"/>
    <col min="11261" max="11505" width="8.69921875" style="31"/>
    <col min="11506" max="11506" width="1.5" style="31" customWidth="1"/>
    <col min="11507" max="11507" width="2.09765625" style="31" customWidth="1"/>
    <col min="11508" max="11508" width="4.09765625" style="31" customWidth="1"/>
    <col min="11509" max="11509" width="9.19921875" style="31" customWidth="1"/>
    <col min="11510" max="11510" width="10.5" style="31" customWidth="1"/>
    <col min="11511" max="11511" width="11.09765625" style="31" customWidth="1"/>
    <col min="11512" max="11512" width="10.19921875" style="31" customWidth="1"/>
    <col min="11513" max="11513" width="4.69921875" style="31" customWidth="1"/>
    <col min="11514" max="11514" width="13.19921875" style="31" customWidth="1"/>
    <col min="11515" max="11515" width="4.69921875" style="31" customWidth="1"/>
    <col min="11516" max="11516" width="7.09765625" style="31" customWidth="1"/>
    <col min="11517" max="11761" width="8.69921875" style="31"/>
    <col min="11762" max="11762" width="1.5" style="31" customWidth="1"/>
    <col min="11763" max="11763" width="2.09765625" style="31" customWidth="1"/>
    <col min="11764" max="11764" width="4.09765625" style="31" customWidth="1"/>
    <col min="11765" max="11765" width="9.19921875" style="31" customWidth="1"/>
    <col min="11766" max="11766" width="10.5" style="31" customWidth="1"/>
    <col min="11767" max="11767" width="11.09765625" style="31" customWidth="1"/>
    <col min="11768" max="11768" width="10.19921875" style="31" customWidth="1"/>
    <col min="11769" max="11769" width="4.69921875" style="31" customWidth="1"/>
    <col min="11770" max="11770" width="13.19921875" style="31" customWidth="1"/>
    <col min="11771" max="11771" width="4.69921875" style="31" customWidth="1"/>
    <col min="11772" max="11772" width="7.09765625" style="31" customWidth="1"/>
    <col min="11773" max="12017" width="8.69921875" style="31"/>
    <col min="12018" max="12018" width="1.5" style="31" customWidth="1"/>
    <col min="12019" max="12019" width="2.09765625" style="31" customWidth="1"/>
    <col min="12020" max="12020" width="4.09765625" style="31" customWidth="1"/>
    <col min="12021" max="12021" width="9.19921875" style="31" customWidth="1"/>
    <col min="12022" max="12022" width="10.5" style="31" customWidth="1"/>
    <col min="12023" max="12023" width="11.09765625" style="31" customWidth="1"/>
    <col min="12024" max="12024" width="10.19921875" style="31" customWidth="1"/>
    <col min="12025" max="12025" width="4.69921875" style="31" customWidth="1"/>
    <col min="12026" max="12026" width="13.19921875" style="31" customWidth="1"/>
    <col min="12027" max="12027" width="4.69921875" style="31" customWidth="1"/>
    <col min="12028" max="12028" width="7.09765625" style="31" customWidth="1"/>
    <col min="12029" max="12273" width="8.69921875" style="31"/>
    <col min="12274" max="12274" width="1.5" style="31" customWidth="1"/>
    <col min="12275" max="12275" width="2.09765625" style="31" customWidth="1"/>
    <col min="12276" max="12276" width="4.09765625" style="31" customWidth="1"/>
    <col min="12277" max="12277" width="9.19921875" style="31" customWidth="1"/>
    <col min="12278" max="12278" width="10.5" style="31" customWidth="1"/>
    <col min="12279" max="12279" width="11.09765625" style="31" customWidth="1"/>
    <col min="12280" max="12280" width="10.19921875" style="31" customWidth="1"/>
    <col min="12281" max="12281" width="4.69921875" style="31" customWidth="1"/>
    <col min="12282" max="12282" width="13.19921875" style="31" customWidth="1"/>
    <col min="12283" max="12283" width="4.69921875" style="31" customWidth="1"/>
    <col min="12284" max="12284" width="7.09765625" style="31" customWidth="1"/>
    <col min="12285" max="12529" width="8.69921875" style="31"/>
    <col min="12530" max="12530" width="1.5" style="31" customWidth="1"/>
    <col min="12531" max="12531" width="2.09765625" style="31" customWidth="1"/>
    <col min="12532" max="12532" width="4.09765625" style="31" customWidth="1"/>
    <col min="12533" max="12533" width="9.19921875" style="31" customWidth="1"/>
    <col min="12534" max="12534" width="10.5" style="31" customWidth="1"/>
    <col min="12535" max="12535" width="11.09765625" style="31" customWidth="1"/>
    <col min="12536" max="12536" width="10.19921875" style="31" customWidth="1"/>
    <col min="12537" max="12537" width="4.69921875" style="31" customWidth="1"/>
    <col min="12538" max="12538" width="13.19921875" style="31" customWidth="1"/>
    <col min="12539" max="12539" width="4.69921875" style="31" customWidth="1"/>
    <col min="12540" max="12540" width="7.09765625" style="31" customWidth="1"/>
    <col min="12541" max="12785" width="8.69921875" style="31"/>
    <col min="12786" max="12786" width="1.5" style="31" customWidth="1"/>
    <col min="12787" max="12787" width="2.09765625" style="31" customWidth="1"/>
    <col min="12788" max="12788" width="4.09765625" style="31" customWidth="1"/>
    <col min="12789" max="12789" width="9.19921875" style="31" customWidth="1"/>
    <col min="12790" max="12790" width="10.5" style="31" customWidth="1"/>
    <col min="12791" max="12791" width="11.09765625" style="31" customWidth="1"/>
    <col min="12792" max="12792" width="10.19921875" style="31" customWidth="1"/>
    <col min="12793" max="12793" width="4.69921875" style="31" customWidth="1"/>
    <col min="12794" max="12794" width="13.19921875" style="31" customWidth="1"/>
    <col min="12795" max="12795" width="4.69921875" style="31" customWidth="1"/>
    <col min="12796" max="12796" width="7.09765625" style="31" customWidth="1"/>
    <col min="12797" max="13041" width="8.69921875" style="31"/>
    <col min="13042" max="13042" width="1.5" style="31" customWidth="1"/>
    <col min="13043" max="13043" width="2.09765625" style="31" customWidth="1"/>
    <col min="13044" max="13044" width="4.09765625" style="31" customWidth="1"/>
    <col min="13045" max="13045" width="9.19921875" style="31" customWidth="1"/>
    <col min="13046" max="13046" width="10.5" style="31" customWidth="1"/>
    <col min="13047" max="13047" width="11.09765625" style="31" customWidth="1"/>
    <col min="13048" max="13048" width="10.19921875" style="31" customWidth="1"/>
    <col min="13049" max="13049" width="4.69921875" style="31" customWidth="1"/>
    <col min="13050" max="13050" width="13.19921875" style="31" customWidth="1"/>
    <col min="13051" max="13051" width="4.69921875" style="31" customWidth="1"/>
    <col min="13052" max="13052" width="7.09765625" style="31" customWidth="1"/>
    <col min="13053" max="13297" width="8.69921875" style="31"/>
    <col min="13298" max="13298" width="1.5" style="31" customWidth="1"/>
    <col min="13299" max="13299" width="2.09765625" style="31" customWidth="1"/>
    <col min="13300" max="13300" width="4.09765625" style="31" customWidth="1"/>
    <col min="13301" max="13301" width="9.19921875" style="31" customWidth="1"/>
    <col min="13302" max="13302" width="10.5" style="31" customWidth="1"/>
    <col min="13303" max="13303" width="11.09765625" style="31" customWidth="1"/>
    <col min="13304" max="13304" width="10.19921875" style="31" customWidth="1"/>
    <col min="13305" max="13305" width="4.69921875" style="31" customWidth="1"/>
    <col min="13306" max="13306" width="13.19921875" style="31" customWidth="1"/>
    <col min="13307" max="13307" width="4.69921875" style="31" customWidth="1"/>
    <col min="13308" max="13308" width="7.09765625" style="31" customWidth="1"/>
    <col min="13309" max="13553" width="8.69921875" style="31"/>
    <col min="13554" max="13554" width="1.5" style="31" customWidth="1"/>
    <col min="13555" max="13555" width="2.09765625" style="31" customWidth="1"/>
    <col min="13556" max="13556" width="4.09765625" style="31" customWidth="1"/>
    <col min="13557" max="13557" width="9.19921875" style="31" customWidth="1"/>
    <col min="13558" max="13558" width="10.5" style="31" customWidth="1"/>
    <col min="13559" max="13559" width="11.09765625" style="31" customWidth="1"/>
    <col min="13560" max="13560" width="10.19921875" style="31" customWidth="1"/>
    <col min="13561" max="13561" width="4.69921875" style="31" customWidth="1"/>
    <col min="13562" max="13562" width="13.19921875" style="31" customWidth="1"/>
    <col min="13563" max="13563" width="4.69921875" style="31" customWidth="1"/>
    <col min="13564" max="13564" width="7.09765625" style="31" customWidth="1"/>
    <col min="13565" max="13809" width="8.69921875" style="31"/>
    <col min="13810" max="13810" width="1.5" style="31" customWidth="1"/>
    <col min="13811" max="13811" width="2.09765625" style="31" customWidth="1"/>
    <col min="13812" max="13812" width="4.09765625" style="31" customWidth="1"/>
    <col min="13813" max="13813" width="9.19921875" style="31" customWidth="1"/>
    <col min="13814" max="13814" width="10.5" style="31" customWidth="1"/>
    <col min="13815" max="13815" width="11.09765625" style="31" customWidth="1"/>
    <col min="13816" max="13816" width="10.19921875" style="31" customWidth="1"/>
    <col min="13817" max="13817" width="4.69921875" style="31" customWidth="1"/>
    <col min="13818" max="13818" width="13.19921875" style="31" customWidth="1"/>
    <col min="13819" max="13819" width="4.69921875" style="31" customWidth="1"/>
    <col min="13820" max="13820" width="7.09765625" style="31" customWidth="1"/>
    <col min="13821" max="14065" width="8.69921875" style="31"/>
    <col min="14066" max="14066" width="1.5" style="31" customWidth="1"/>
    <col min="14067" max="14067" width="2.09765625" style="31" customWidth="1"/>
    <col min="14068" max="14068" width="4.09765625" style="31" customWidth="1"/>
    <col min="14069" max="14069" width="9.19921875" style="31" customWidth="1"/>
    <col min="14070" max="14070" width="10.5" style="31" customWidth="1"/>
    <col min="14071" max="14071" width="11.09765625" style="31" customWidth="1"/>
    <col min="14072" max="14072" width="10.19921875" style="31" customWidth="1"/>
    <col min="14073" max="14073" width="4.69921875" style="31" customWidth="1"/>
    <col min="14074" max="14074" width="13.19921875" style="31" customWidth="1"/>
    <col min="14075" max="14075" width="4.69921875" style="31" customWidth="1"/>
    <col min="14076" max="14076" width="7.09765625" style="31" customWidth="1"/>
    <col min="14077" max="14321" width="8.69921875" style="31"/>
    <col min="14322" max="14322" width="1.5" style="31" customWidth="1"/>
    <col min="14323" max="14323" width="2.09765625" style="31" customWidth="1"/>
    <col min="14324" max="14324" width="4.09765625" style="31" customWidth="1"/>
    <col min="14325" max="14325" width="9.19921875" style="31" customWidth="1"/>
    <col min="14326" max="14326" width="10.5" style="31" customWidth="1"/>
    <col min="14327" max="14327" width="11.09765625" style="31" customWidth="1"/>
    <col min="14328" max="14328" width="10.19921875" style="31" customWidth="1"/>
    <col min="14329" max="14329" width="4.69921875" style="31" customWidth="1"/>
    <col min="14330" max="14330" width="13.19921875" style="31" customWidth="1"/>
    <col min="14331" max="14331" width="4.69921875" style="31" customWidth="1"/>
    <col min="14332" max="14332" width="7.09765625" style="31" customWidth="1"/>
    <col min="14333" max="14577" width="8.69921875" style="31"/>
    <col min="14578" max="14578" width="1.5" style="31" customWidth="1"/>
    <col min="14579" max="14579" width="2.09765625" style="31" customWidth="1"/>
    <col min="14580" max="14580" width="4.09765625" style="31" customWidth="1"/>
    <col min="14581" max="14581" width="9.19921875" style="31" customWidth="1"/>
    <col min="14582" max="14582" width="10.5" style="31" customWidth="1"/>
    <col min="14583" max="14583" width="11.09765625" style="31" customWidth="1"/>
    <col min="14584" max="14584" width="10.19921875" style="31" customWidth="1"/>
    <col min="14585" max="14585" width="4.69921875" style="31" customWidth="1"/>
    <col min="14586" max="14586" width="13.19921875" style="31" customWidth="1"/>
    <col min="14587" max="14587" width="4.69921875" style="31" customWidth="1"/>
    <col min="14588" max="14588" width="7.09765625" style="31" customWidth="1"/>
    <col min="14589" max="14833" width="8.69921875" style="31"/>
    <col min="14834" max="14834" width="1.5" style="31" customWidth="1"/>
    <col min="14835" max="14835" width="2.09765625" style="31" customWidth="1"/>
    <col min="14836" max="14836" width="4.09765625" style="31" customWidth="1"/>
    <col min="14837" max="14837" width="9.19921875" style="31" customWidth="1"/>
    <col min="14838" max="14838" width="10.5" style="31" customWidth="1"/>
    <col min="14839" max="14839" width="11.09765625" style="31" customWidth="1"/>
    <col min="14840" max="14840" width="10.19921875" style="31" customWidth="1"/>
    <col min="14841" max="14841" width="4.69921875" style="31" customWidth="1"/>
    <col min="14842" max="14842" width="13.19921875" style="31" customWidth="1"/>
    <col min="14843" max="14843" width="4.69921875" style="31" customWidth="1"/>
    <col min="14844" max="14844" width="7.09765625" style="31" customWidth="1"/>
    <col min="14845" max="15089" width="8.69921875" style="31"/>
    <col min="15090" max="15090" width="1.5" style="31" customWidth="1"/>
    <col min="15091" max="15091" width="2.09765625" style="31" customWidth="1"/>
    <col min="15092" max="15092" width="4.09765625" style="31" customWidth="1"/>
    <col min="15093" max="15093" width="9.19921875" style="31" customWidth="1"/>
    <col min="15094" max="15094" width="10.5" style="31" customWidth="1"/>
    <col min="15095" max="15095" width="11.09765625" style="31" customWidth="1"/>
    <col min="15096" max="15096" width="10.19921875" style="31" customWidth="1"/>
    <col min="15097" max="15097" width="4.69921875" style="31" customWidth="1"/>
    <col min="15098" max="15098" width="13.19921875" style="31" customWidth="1"/>
    <col min="15099" max="15099" width="4.69921875" style="31" customWidth="1"/>
    <col min="15100" max="15100" width="7.09765625" style="31" customWidth="1"/>
    <col min="15101" max="15345" width="8.69921875" style="31"/>
    <col min="15346" max="15346" width="1.5" style="31" customWidth="1"/>
    <col min="15347" max="15347" width="2.09765625" style="31" customWidth="1"/>
    <col min="15348" max="15348" width="4.09765625" style="31" customWidth="1"/>
    <col min="15349" max="15349" width="9.19921875" style="31" customWidth="1"/>
    <col min="15350" max="15350" width="10.5" style="31" customWidth="1"/>
    <col min="15351" max="15351" width="11.09765625" style="31" customWidth="1"/>
    <col min="15352" max="15352" width="10.19921875" style="31" customWidth="1"/>
    <col min="15353" max="15353" width="4.69921875" style="31" customWidth="1"/>
    <col min="15354" max="15354" width="13.19921875" style="31" customWidth="1"/>
    <col min="15355" max="15355" width="4.69921875" style="31" customWidth="1"/>
    <col min="15356" max="15356" width="7.09765625" style="31" customWidth="1"/>
    <col min="15357" max="15601" width="8.69921875" style="31"/>
    <col min="15602" max="15602" width="1.5" style="31" customWidth="1"/>
    <col min="15603" max="15603" width="2.09765625" style="31" customWidth="1"/>
    <col min="15604" max="15604" width="4.09765625" style="31" customWidth="1"/>
    <col min="15605" max="15605" width="9.19921875" style="31" customWidth="1"/>
    <col min="15606" max="15606" width="10.5" style="31" customWidth="1"/>
    <col min="15607" max="15607" width="11.09765625" style="31" customWidth="1"/>
    <col min="15608" max="15608" width="10.19921875" style="31" customWidth="1"/>
    <col min="15609" max="15609" width="4.69921875" style="31" customWidth="1"/>
    <col min="15610" max="15610" width="13.19921875" style="31" customWidth="1"/>
    <col min="15611" max="15611" width="4.69921875" style="31" customWidth="1"/>
    <col min="15612" max="15612" width="7.09765625" style="31" customWidth="1"/>
    <col min="15613" max="15857" width="8.69921875" style="31"/>
    <col min="15858" max="15858" width="1.5" style="31" customWidth="1"/>
    <col min="15859" max="15859" width="2.09765625" style="31" customWidth="1"/>
    <col min="15860" max="15860" width="4.09765625" style="31" customWidth="1"/>
    <col min="15861" max="15861" width="9.19921875" style="31" customWidth="1"/>
    <col min="15862" max="15862" width="10.5" style="31" customWidth="1"/>
    <col min="15863" max="15863" width="11.09765625" style="31" customWidth="1"/>
    <col min="15864" max="15864" width="10.19921875" style="31" customWidth="1"/>
    <col min="15865" max="15865" width="4.69921875" style="31" customWidth="1"/>
    <col min="15866" max="15866" width="13.19921875" style="31" customWidth="1"/>
    <col min="15867" max="15867" width="4.69921875" style="31" customWidth="1"/>
    <col min="15868" max="15868" width="7.09765625" style="31" customWidth="1"/>
    <col min="15869" max="16113" width="8.69921875" style="31"/>
    <col min="16114" max="16114" width="1.5" style="31" customWidth="1"/>
    <col min="16115" max="16115" width="2.09765625" style="31" customWidth="1"/>
    <col min="16116" max="16116" width="4.09765625" style="31" customWidth="1"/>
    <col min="16117" max="16117" width="9.19921875" style="31" customWidth="1"/>
    <col min="16118" max="16118" width="10.5" style="31" customWidth="1"/>
    <col min="16119" max="16119" width="11.09765625" style="31" customWidth="1"/>
    <col min="16120" max="16120" width="10.19921875" style="31" customWidth="1"/>
    <col min="16121" max="16121" width="4.69921875" style="31" customWidth="1"/>
    <col min="16122" max="16122" width="13.19921875" style="31" customWidth="1"/>
    <col min="16123" max="16123" width="4.69921875" style="31" customWidth="1"/>
    <col min="16124" max="16124" width="7.09765625" style="31" customWidth="1"/>
    <col min="16125" max="16384" width="8.69921875" style="31"/>
  </cols>
  <sheetData>
    <row r="2" spans="1:8" s="35" customFormat="1" ht="22.8" x14ac:dyDescent="0.25">
      <c r="B2" s="219" t="s">
        <v>248</v>
      </c>
      <c r="D2" s="34"/>
      <c r="E2" s="34"/>
      <c r="F2" s="171"/>
    </row>
    <row r="3" spans="1:8" x14ac:dyDescent="0.25">
      <c r="G3" s="32"/>
    </row>
    <row r="4" spans="1:8" s="3" customFormat="1" ht="21" x14ac:dyDescent="0.25">
      <c r="A4" s="186"/>
      <c r="B4" s="195" t="s">
        <v>250</v>
      </c>
      <c r="C4" s="196"/>
      <c r="D4" s="197"/>
      <c r="E4" s="198"/>
      <c r="F4" s="196"/>
      <c r="G4" s="222"/>
      <c r="H4" s="223"/>
    </row>
    <row r="5" spans="1:8" ht="13.8" x14ac:dyDescent="0.25">
      <c r="B5" s="92"/>
      <c r="C5" s="93"/>
      <c r="D5" s="94"/>
      <c r="E5" s="95"/>
      <c r="F5" s="172"/>
    </row>
    <row r="6" spans="1:8" ht="13.8" x14ac:dyDescent="0.25">
      <c r="C6" s="97" t="s">
        <v>24</v>
      </c>
      <c r="D6" s="906" t="str">
        <f>IF('A. Kohde- ja asiakirjatiedot'!D8="","",'A. Kohde- ja asiakirjatiedot'!D8)</f>
        <v>Mallihalli</v>
      </c>
      <c r="E6" s="906"/>
      <c r="F6" s="906"/>
    </row>
    <row r="7" spans="1:8" s="98" customFormat="1" x14ac:dyDescent="0.25">
      <c r="B7" s="30"/>
      <c r="C7" s="97"/>
      <c r="D7" s="30"/>
      <c r="E7" s="30"/>
      <c r="F7" s="170"/>
    </row>
    <row r="8" spans="1:8" ht="13.8" x14ac:dyDescent="0.25">
      <c r="C8" s="97" t="s">
        <v>4</v>
      </c>
      <c r="D8" s="99" t="str">
        <f>osoite &amp; IF(osoite="","",",  ") &amp; postinro_paikka</f>
        <v>Laaksokatu 15,  00000 Alakunta</v>
      </c>
      <c r="E8" s="185"/>
      <c r="F8" s="173"/>
    </row>
    <row r="9" spans="1:8" s="98" customFormat="1" x14ac:dyDescent="0.25">
      <c r="B9" s="30"/>
      <c r="C9" s="97"/>
      <c r="D9" s="30"/>
      <c r="E9" s="30"/>
      <c r="F9" s="170"/>
    </row>
    <row r="10" spans="1:8" s="100" customFormat="1" ht="13.8" x14ac:dyDescent="0.25">
      <c r="B10" s="231" t="s">
        <v>251</v>
      </c>
      <c r="C10" s="224"/>
      <c r="D10" s="225"/>
      <c r="E10" s="225"/>
      <c r="F10" s="226"/>
    </row>
    <row r="11" spans="1:8" s="98" customFormat="1" x14ac:dyDescent="0.25">
      <c r="C11" s="30"/>
      <c r="F11" s="175"/>
    </row>
    <row r="12" spans="1:8" s="98" customFormat="1" x14ac:dyDescent="0.25">
      <c r="C12" s="30"/>
      <c r="D12" s="30"/>
      <c r="E12" s="30"/>
      <c r="F12" s="170"/>
      <c r="G12" s="30"/>
    </row>
    <row r="13" spans="1:8" s="98" customFormat="1" x14ac:dyDescent="0.25">
      <c r="C13" s="106" t="s">
        <v>159</v>
      </c>
      <c r="D13" s="107"/>
      <c r="E13" s="108" t="s">
        <v>27</v>
      </c>
      <c r="F13" s="176" t="s">
        <v>97</v>
      </c>
    </row>
    <row r="14" spans="1:8" s="98" customFormat="1" x14ac:dyDescent="0.25">
      <c r="C14" s="109" t="s">
        <v>127</v>
      </c>
      <c r="D14" s="110"/>
      <c r="E14" s="124"/>
      <c r="F14" s="190">
        <v>0</v>
      </c>
      <c r="G14" s="151"/>
    </row>
    <row r="15" spans="1:8" s="98" customFormat="1" x14ac:dyDescent="0.25">
      <c r="C15" s="109" t="s">
        <v>128</v>
      </c>
      <c r="D15" s="111"/>
      <c r="E15" s="124"/>
      <c r="F15" s="190">
        <v>0</v>
      </c>
    </row>
    <row r="16" spans="1:8" s="98" customFormat="1" x14ac:dyDescent="0.25">
      <c r="C16" s="109" t="s">
        <v>129</v>
      </c>
      <c r="D16" s="111"/>
      <c r="E16" s="124"/>
      <c r="F16" s="190">
        <v>0</v>
      </c>
    </row>
    <row r="17" spans="2:7" s="98" customFormat="1" x14ac:dyDescent="0.25">
      <c r="C17" s="109" t="s">
        <v>130</v>
      </c>
      <c r="D17" s="111"/>
      <c r="E17" s="124"/>
      <c r="F17" s="190">
        <v>0</v>
      </c>
    </row>
    <row r="18" spans="2:7" s="98" customFormat="1" x14ac:dyDescent="0.25">
      <c r="C18" s="109" t="s">
        <v>131</v>
      </c>
      <c r="D18" s="110"/>
      <c r="E18" s="124"/>
      <c r="F18" s="190">
        <v>0</v>
      </c>
    </row>
    <row r="19" spans="2:7" s="98" customFormat="1" x14ac:dyDescent="0.25">
      <c r="C19" s="109" t="s">
        <v>132</v>
      </c>
      <c r="D19" s="110"/>
      <c r="E19" s="124"/>
      <c r="F19" s="190">
        <v>0</v>
      </c>
    </row>
    <row r="20" spans="2:7" s="98" customFormat="1" x14ac:dyDescent="0.25">
      <c r="C20" s="127"/>
      <c r="D20" s="112"/>
      <c r="E20" s="125"/>
      <c r="F20" s="180"/>
    </row>
    <row r="21" spans="2:7" s="98" customFormat="1" x14ac:dyDescent="0.25">
      <c r="C21" s="113"/>
      <c r="D21" s="30"/>
      <c r="E21" s="30"/>
      <c r="F21" s="170"/>
    </row>
    <row r="22" spans="2:7" s="100" customFormat="1" ht="13.8" x14ac:dyDescent="0.25">
      <c r="B22" s="231" t="s">
        <v>252</v>
      </c>
      <c r="C22" s="224"/>
      <c r="D22" s="225"/>
      <c r="E22" s="225"/>
      <c r="F22" s="226"/>
    </row>
    <row r="23" spans="2:7" s="98" customFormat="1" x14ac:dyDescent="0.25">
      <c r="C23" s="113"/>
      <c r="D23" s="29"/>
      <c r="E23" s="30"/>
      <c r="F23" s="170"/>
    </row>
    <row r="24" spans="2:7" s="98" customFormat="1" x14ac:dyDescent="0.25">
      <c r="C24" s="106" t="s">
        <v>159</v>
      </c>
      <c r="D24" s="107"/>
      <c r="E24" s="108" t="s">
        <v>27</v>
      </c>
      <c r="F24" s="176" t="s">
        <v>97</v>
      </c>
    </row>
    <row r="25" spans="2:7" s="98" customFormat="1" x14ac:dyDescent="0.25">
      <c r="C25" s="109" t="s">
        <v>133</v>
      </c>
      <c r="D25" s="110"/>
      <c r="E25" s="124"/>
      <c r="F25" s="190">
        <v>0</v>
      </c>
      <c r="G25" s="151"/>
    </row>
    <row r="26" spans="2:7" s="98" customFormat="1" x14ac:dyDescent="0.25">
      <c r="C26" s="109" t="s">
        <v>134</v>
      </c>
      <c r="D26" s="111"/>
      <c r="E26" s="124"/>
      <c r="F26" s="190">
        <v>0</v>
      </c>
    </row>
    <row r="27" spans="2:7" s="98" customFormat="1" x14ac:dyDescent="0.25">
      <c r="C27" s="109" t="s">
        <v>135</v>
      </c>
      <c r="D27" s="111"/>
      <c r="E27" s="124"/>
      <c r="F27" s="190">
        <v>0</v>
      </c>
    </row>
    <row r="28" spans="2:7" s="98" customFormat="1" x14ac:dyDescent="0.25">
      <c r="C28" s="109" t="s">
        <v>136</v>
      </c>
      <c r="D28" s="111"/>
      <c r="E28" s="124"/>
      <c r="F28" s="190">
        <v>0</v>
      </c>
    </row>
    <row r="29" spans="2:7" x14ac:dyDescent="0.25">
      <c r="B29" s="30"/>
      <c r="C29" s="127"/>
      <c r="D29" s="128"/>
      <c r="E29" s="125"/>
      <c r="F29" s="180"/>
    </row>
    <row r="31" spans="2:7" s="100" customFormat="1" ht="13.8" x14ac:dyDescent="0.25">
      <c r="B31" s="231" t="s">
        <v>253</v>
      </c>
      <c r="C31" s="224"/>
      <c r="D31" s="225"/>
      <c r="E31" s="225"/>
      <c r="F31" s="226"/>
    </row>
    <row r="32" spans="2:7" s="98" customFormat="1" x14ac:dyDescent="0.25">
      <c r="C32" s="30"/>
      <c r="F32" s="175"/>
    </row>
    <row r="33" spans="2:7" x14ac:dyDescent="0.25">
      <c r="B33" s="98"/>
      <c r="C33" s="113"/>
    </row>
    <row r="34" spans="2:7" x14ac:dyDescent="0.25">
      <c r="B34" s="98"/>
      <c r="C34" s="106" t="s">
        <v>158</v>
      </c>
      <c r="D34" s="107"/>
      <c r="E34" s="108" t="s">
        <v>27</v>
      </c>
      <c r="F34" s="176" t="s">
        <v>97</v>
      </c>
    </row>
    <row r="35" spans="2:7" x14ac:dyDescent="0.25">
      <c r="B35" s="98"/>
      <c r="C35" s="109" t="s">
        <v>137</v>
      </c>
      <c r="D35" s="110"/>
      <c r="E35" s="124"/>
      <c r="F35" s="179">
        <v>1</v>
      </c>
      <c r="G35" s="151"/>
    </row>
    <row r="36" spans="2:7" x14ac:dyDescent="0.25">
      <c r="B36" s="98"/>
      <c r="C36" s="109" t="s">
        <v>138</v>
      </c>
      <c r="D36" s="111"/>
      <c r="E36" s="124"/>
      <c r="F36" s="179">
        <v>1</v>
      </c>
    </row>
    <row r="37" spans="2:7" x14ac:dyDescent="0.25">
      <c r="B37" s="98"/>
      <c r="C37" s="109" t="s">
        <v>139</v>
      </c>
      <c r="D37" s="111"/>
      <c r="E37" s="124"/>
      <c r="F37" s="179">
        <v>1</v>
      </c>
    </row>
    <row r="38" spans="2:7" x14ac:dyDescent="0.25">
      <c r="B38" s="98"/>
      <c r="C38" s="109" t="s">
        <v>162</v>
      </c>
      <c r="D38" s="111"/>
      <c r="E38" s="124"/>
      <c r="F38" s="179">
        <v>1</v>
      </c>
    </row>
    <row r="39" spans="2:7" x14ac:dyDescent="0.25">
      <c r="B39" s="98"/>
      <c r="C39" s="109" t="s">
        <v>140</v>
      </c>
      <c r="D39" s="110"/>
      <c r="E39" s="124"/>
      <c r="F39" s="179">
        <v>0</v>
      </c>
    </row>
    <row r="40" spans="2:7" x14ac:dyDescent="0.25">
      <c r="B40" s="98"/>
      <c r="C40" s="127"/>
      <c r="D40" s="128"/>
      <c r="E40" s="125"/>
      <c r="F40" s="180"/>
    </row>
    <row r="42" spans="2:7" s="100" customFormat="1" ht="13.8" x14ac:dyDescent="0.25">
      <c r="B42" s="231" t="s">
        <v>254</v>
      </c>
      <c r="C42" s="224"/>
      <c r="D42" s="225"/>
      <c r="E42" s="225"/>
      <c r="F42" s="226"/>
    </row>
    <row r="43" spans="2:7" s="98" customFormat="1" x14ac:dyDescent="0.25">
      <c r="C43" s="30"/>
      <c r="F43" s="175"/>
    </row>
    <row r="44" spans="2:7" x14ac:dyDescent="0.25">
      <c r="B44" s="98"/>
      <c r="C44" s="113"/>
    </row>
    <row r="45" spans="2:7" x14ac:dyDescent="0.25">
      <c r="B45" s="98"/>
      <c r="C45" s="106" t="s">
        <v>157</v>
      </c>
      <c r="D45" s="107"/>
      <c r="E45" s="108" t="s">
        <v>27</v>
      </c>
      <c r="F45" s="176" t="s">
        <v>97</v>
      </c>
    </row>
    <row r="46" spans="2:7" x14ac:dyDescent="0.25">
      <c r="B46" s="98"/>
      <c r="C46" s="114" t="s">
        <v>141</v>
      </c>
      <c r="D46" s="111"/>
      <c r="E46" s="124"/>
      <c r="F46" s="179"/>
      <c r="G46" s="151"/>
    </row>
    <row r="47" spans="2:7" x14ac:dyDescent="0.25">
      <c r="B47" s="98"/>
      <c r="C47" s="114" t="s">
        <v>28</v>
      </c>
      <c r="D47" s="111"/>
      <c r="E47" s="124"/>
      <c r="F47" s="179">
        <v>0</v>
      </c>
    </row>
    <row r="48" spans="2:7" x14ac:dyDescent="0.25">
      <c r="B48" s="98"/>
      <c r="C48" s="114" t="s">
        <v>29</v>
      </c>
      <c r="D48" s="111"/>
      <c r="E48" s="124"/>
      <c r="F48" s="179">
        <v>1</v>
      </c>
    </row>
    <row r="49" spans="2:8" x14ac:dyDescent="0.25">
      <c r="B49" s="98"/>
      <c r="C49" s="114" t="s">
        <v>30</v>
      </c>
      <c r="D49" s="111"/>
      <c r="E49" s="124"/>
      <c r="F49" s="179">
        <v>2</v>
      </c>
    </row>
    <row r="50" spans="2:8" x14ac:dyDescent="0.25">
      <c r="B50" s="98"/>
      <c r="C50" s="114" t="s">
        <v>142</v>
      </c>
      <c r="D50" s="111"/>
      <c r="E50" s="124"/>
      <c r="F50" s="179"/>
    </row>
    <row r="51" spans="2:8" x14ac:dyDescent="0.25">
      <c r="B51" s="98"/>
      <c r="C51" s="114" t="s">
        <v>28</v>
      </c>
      <c r="D51" s="111"/>
      <c r="E51" s="124"/>
      <c r="F51" s="179">
        <v>0</v>
      </c>
    </row>
    <row r="52" spans="2:8" ht="34.200000000000003" x14ac:dyDescent="0.25">
      <c r="B52" s="98"/>
      <c r="C52" s="114" t="s">
        <v>29</v>
      </c>
      <c r="D52" s="111"/>
      <c r="E52" s="124" t="s">
        <v>244</v>
      </c>
      <c r="F52" s="179">
        <v>2</v>
      </c>
    </row>
    <row r="53" spans="2:8" x14ac:dyDescent="0.25">
      <c r="B53" s="98"/>
      <c r="C53" s="114" t="s">
        <v>30</v>
      </c>
      <c r="D53" s="111"/>
      <c r="E53" s="124" t="s">
        <v>243</v>
      </c>
      <c r="F53" s="179">
        <v>2</v>
      </c>
    </row>
    <row r="54" spans="2:8" x14ac:dyDescent="0.25">
      <c r="B54" s="98"/>
      <c r="C54" s="114" t="s">
        <v>143</v>
      </c>
      <c r="D54" s="111"/>
      <c r="E54" s="124"/>
      <c r="F54" s="179"/>
    </row>
    <row r="55" spans="2:8" x14ac:dyDescent="0.25">
      <c r="B55" s="98"/>
      <c r="C55" s="114" t="s">
        <v>28</v>
      </c>
      <c r="D55" s="111"/>
      <c r="E55" s="124"/>
      <c r="F55" s="179">
        <v>0</v>
      </c>
    </row>
    <row r="56" spans="2:8" ht="22.8" x14ac:dyDescent="0.25">
      <c r="B56" s="98"/>
      <c r="C56" s="114" t="s">
        <v>29</v>
      </c>
      <c r="D56" s="111"/>
      <c r="E56" s="124" t="s">
        <v>245</v>
      </c>
      <c r="F56" s="179">
        <v>1</v>
      </c>
    </row>
    <row r="57" spans="2:8" x14ac:dyDescent="0.25">
      <c r="B57" s="98"/>
      <c r="C57" s="114" t="s">
        <v>30</v>
      </c>
      <c r="D57" s="111"/>
      <c r="E57" s="124" t="s">
        <v>243</v>
      </c>
      <c r="F57" s="179">
        <v>2</v>
      </c>
    </row>
    <row r="58" spans="2:8" x14ac:dyDescent="0.25">
      <c r="B58" s="98"/>
      <c r="C58" s="114" t="s">
        <v>163</v>
      </c>
      <c r="D58" s="111"/>
      <c r="E58" s="124"/>
      <c r="F58" s="179"/>
    </row>
    <row r="59" spans="2:8" x14ac:dyDescent="0.25">
      <c r="B59" s="98"/>
      <c r="C59" s="114" t="s">
        <v>28</v>
      </c>
      <c r="D59" s="115"/>
      <c r="E59" s="126"/>
      <c r="F59" s="179"/>
    </row>
    <row r="60" spans="2:8" x14ac:dyDescent="0.25">
      <c r="B60" s="98"/>
      <c r="C60" s="114" t="s">
        <v>29</v>
      </c>
      <c r="D60" s="111"/>
      <c r="E60" s="124"/>
      <c r="F60" s="179"/>
    </row>
    <row r="61" spans="2:8" x14ac:dyDescent="0.25">
      <c r="B61" s="98"/>
      <c r="C61" s="129"/>
      <c r="D61" s="130"/>
      <c r="E61" s="126"/>
      <c r="F61" s="179"/>
    </row>
    <row r="62" spans="2:8" x14ac:dyDescent="0.25">
      <c r="B62" s="98"/>
      <c r="C62" s="127"/>
      <c r="D62" s="131"/>
      <c r="E62" s="125"/>
      <c r="F62" s="180"/>
    </row>
    <row r="63" spans="2:8" x14ac:dyDescent="0.25">
      <c r="B63" s="98"/>
      <c r="C63" s="191"/>
      <c r="D63" s="220"/>
      <c r="E63" s="192"/>
      <c r="F63" s="193"/>
    </row>
    <row r="64" spans="2:8" s="135" customFormat="1" ht="13.8" x14ac:dyDescent="0.25">
      <c r="C64" s="907" t="s">
        <v>93</v>
      </c>
      <c r="D64" s="907"/>
      <c r="E64" s="907"/>
      <c r="F64" s="907"/>
      <c r="G64" s="144"/>
      <c r="H64" s="168"/>
    </row>
    <row r="65" spans="2:8" s="136" customFormat="1" ht="13.8" x14ac:dyDescent="0.25">
      <c r="C65" s="902" t="s">
        <v>222</v>
      </c>
      <c r="D65" s="902"/>
      <c r="E65" s="902"/>
      <c r="F65" s="902"/>
      <c r="G65" s="233"/>
      <c r="H65" s="168"/>
    </row>
    <row r="66" spans="2:8" s="135" customFormat="1" ht="13.8" x14ac:dyDescent="0.25">
      <c r="C66" s="189"/>
      <c r="D66" s="189"/>
      <c r="E66" s="140"/>
      <c r="F66" s="140"/>
      <c r="G66" s="140"/>
      <c r="H66" s="168"/>
    </row>
    <row r="67" spans="2:8" s="135" customFormat="1" ht="13.8" x14ac:dyDescent="0.25">
      <c r="C67" s="144" t="s">
        <v>94</v>
      </c>
      <c r="D67" s="144"/>
      <c r="E67" s="96"/>
      <c r="F67" s="96"/>
      <c r="G67" s="96"/>
      <c r="H67" s="168"/>
    </row>
    <row r="68" spans="2:8" s="136" customFormat="1" ht="13.8" x14ac:dyDescent="0.25">
      <c r="C68" s="902" t="s">
        <v>223</v>
      </c>
      <c r="D68" s="902"/>
      <c r="E68" s="902"/>
      <c r="F68" s="902"/>
      <c r="G68" s="233"/>
      <c r="H68" s="168"/>
    </row>
    <row r="69" spans="2:8" s="135" customFormat="1" ht="13.8" x14ac:dyDescent="0.25">
      <c r="C69" s="189"/>
      <c r="D69" s="189"/>
      <c r="E69" s="140"/>
      <c r="F69" s="140"/>
      <c r="G69" s="140"/>
      <c r="H69" s="168"/>
    </row>
    <row r="70" spans="2:8" s="135" customFormat="1" ht="13.8" x14ac:dyDescent="0.25">
      <c r="B70" s="227" t="s">
        <v>207</v>
      </c>
      <c r="C70" s="228"/>
      <c r="D70" s="229"/>
      <c r="E70" s="230"/>
      <c r="F70" s="230"/>
      <c r="G70" s="140"/>
      <c r="H70" s="168"/>
    </row>
    <row r="71" spans="2:8" s="135" customFormat="1" ht="13.8" x14ac:dyDescent="0.25">
      <c r="C71" s="189"/>
      <c r="D71" s="189"/>
      <c r="E71" s="140"/>
      <c r="F71" s="140"/>
      <c r="G71" s="140"/>
      <c r="H71" s="168"/>
    </row>
    <row r="72" spans="2:8" s="135" customFormat="1" ht="13.8" x14ac:dyDescent="0.25">
      <c r="C72" s="907" t="s">
        <v>255</v>
      </c>
      <c r="D72" s="907"/>
      <c r="E72" s="907"/>
      <c r="F72" s="907"/>
      <c r="G72" s="234"/>
      <c r="H72" s="168"/>
    </row>
    <row r="73" spans="2:8" s="136" customFormat="1" ht="13.8" x14ac:dyDescent="0.25">
      <c r="C73" s="902" t="s">
        <v>215</v>
      </c>
      <c r="D73" s="902"/>
      <c r="E73" s="902"/>
      <c r="F73" s="902"/>
      <c r="G73" s="233"/>
      <c r="H73" s="168"/>
    </row>
    <row r="74" spans="2:8" s="135" customFormat="1" ht="13.8" x14ac:dyDescent="0.25">
      <c r="C74" s="189"/>
      <c r="D74" s="189"/>
      <c r="E74" s="140"/>
      <c r="F74" s="140"/>
      <c r="G74" s="140"/>
      <c r="H74" s="168"/>
    </row>
    <row r="75" spans="2:8" s="135" customFormat="1" ht="13.8" x14ac:dyDescent="0.25">
      <c r="C75" s="144" t="s">
        <v>95</v>
      </c>
      <c r="D75" s="144"/>
      <c r="E75" s="96"/>
      <c r="F75" s="96"/>
      <c r="G75" s="96"/>
      <c r="H75" s="168"/>
    </row>
    <row r="76" spans="2:8" s="136" customFormat="1" ht="13.8" x14ac:dyDescent="0.25">
      <c r="C76" s="902" t="s">
        <v>224</v>
      </c>
      <c r="D76" s="902"/>
      <c r="E76" s="902"/>
      <c r="F76" s="902"/>
      <c r="G76" s="233"/>
      <c r="H76" s="168"/>
    </row>
    <row r="77" spans="2:8" s="135" customFormat="1" ht="13.8" x14ac:dyDescent="0.25">
      <c r="C77" s="189"/>
      <c r="D77" s="189"/>
      <c r="E77" s="140"/>
      <c r="F77" s="140"/>
      <c r="G77" s="140"/>
      <c r="H77" s="168"/>
    </row>
    <row r="78" spans="2:8" s="135" customFormat="1" ht="13.8" x14ac:dyDescent="0.25">
      <c r="C78" s="144" t="s">
        <v>96</v>
      </c>
      <c r="D78" s="144"/>
      <c r="E78" s="221"/>
      <c r="F78" s="96"/>
      <c r="G78" s="140"/>
      <c r="H78" s="168"/>
    </row>
    <row r="79" spans="2:8" s="136" customFormat="1" ht="13.8" x14ac:dyDescent="0.25">
      <c r="C79" s="903" t="s">
        <v>258</v>
      </c>
      <c r="D79" s="903"/>
      <c r="E79" s="903"/>
      <c r="F79" s="903"/>
      <c r="G79" s="235"/>
      <c r="H79" s="168"/>
    </row>
    <row r="80" spans="2:8" s="136" customFormat="1" ht="13.8" x14ac:dyDescent="0.25">
      <c r="C80" s="903"/>
      <c r="D80" s="903"/>
      <c r="E80" s="903"/>
      <c r="F80" s="903"/>
      <c r="G80" s="235"/>
      <c r="H80" s="168"/>
    </row>
    <row r="81" spans="2:7" x14ac:dyDescent="0.25">
      <c r="B81" s="98"/>
      <c r="C81" s="113"/>
      <c r="G81" s="35"/>
    </row>
    <row r="82" spans="2:7" s="100" customFormat="1" ht="13.8" x14ac:dyDescent="0.25">
      <c r="B82" s="231" t="s">
        <v>257</v>
      </c>
      <c r="C82" s="224"/>
      <c r="D82" s="225"/>
      <c r="E82" s="225"/>
      <c r="F82" s="226"/>
    </row>
    <row r="83" spans="2:7" x14ac:dyDescent="0.25">
      <c r="B83" s="31"/>
      <c r="C83" s="29" t="s">
        <v>259</v>
      </c>
      <c r="G83" s="35"/>
    </row>
    <row r="84" spans="2:7" s="48" customFormat="1" x14ac:dyDescent="0.25">
      <c r="B84" s="37"/>
      <c r="C84" s="904"/>
      <c r="D84" s="904"/>
      <c r="E84" s="904"/>
      <c r="F84" s="904"/>
      <c r="G84" s="152"/>
    </row>
    <row r="85" spans="2:7" s="48" customFormat="1" x14ac:dyDescent="0.25">
      <c r="B85" s="37"/>
      <c r="C85" s="904"/>
      <c r="D85" s="904"/>
      <c r="E85" s="904"/>
      <c r="F85" s="904"/>
    </row>
    <row r="86" spans="2:7" s="48" customFormat="1" x14ac:dyDescent="0.25">
      <c r="B86" s="37"/>
      <c r="C86" s="904"/>
      <c r="D86" s="904"/>
      <c r="E86" s="904"/>
      <c r="F86" s="904"/>
    </row>
    <row r="87" spans="2:7" s="48" customFormat="1" x14ac:dyDescent="0.25">
      <c r="B87" s="37"/>
      <c r="C87" s="904"/>
      <c r="D87" s="904"/>
      <c r="E87" s="904"/>
      <c r="F87" s="904"/>
    </row>
    <row r="88" spans="2:7" s="35" customFormat="1" x14ac:dyDescent="0.25">
      <c r="B88" s="29"/>
      <c r="C88" s="29"/>
      <c r="D88" s="29"/>
      <c r="E88" s="29"/>
      <c r="F88" s="170"/>
    </row>
    <row r="89" spans="2:7" s="116" customFormat="1" x14ac:dyDescent="0.25">
      <c r="C89" s="905" t="s">
        <v>31</v>
      </c>
      <c r="D89" s="905"/>
      <c r="E89" s="905"/>
      <c r="F89" s="905"/>
    </row>
    <row r="90" spans="2:7" s="48" customFormat="1" x14ac:dyDescent="0.25">
      <c r="B90" s="37"/>
      <c r="C90" s="904" t="s">
        <v>246</v>
      </c>
      <c r="D90" s="904"/>
      <c r="E90" s="904"/>
      <c r="F90" s="904"/>
      <c r="G90" s="152"/>
    </row>
    <row r="91" spans="2:7" s="48" customFormat="1" x14ac:dyDescent="0.25">
      <c r="B91" s="37"/>
      <c r="C91" s="904"/>
      <c r="D91" s="904"/>
      <c r="E91" s="904"/>
      <c r="F91" s="904"/>
    </row>
    <row r="92" spans="2:7" s="48" customFormat="1" x14ac:dyDescent="0.25">
      <c r="B92" s="37"/>
      <c r="C92" s="904"/>
      <c r="D92" s="904"/>
      <c r="E92" s="904"/>
      <c r="F92" s="904"/>
    </row>
    <row r="93" spans="2:7" s="102" customFormat="1" x14ac:dyDescent="0.25">
      <c r="B93" s="153"/>
      <c r="C93" s="904"/>
      <c r="D93" s="904"/>
      <c r="E93" s="904"/>
      <c r="F93" s="904"/>
    </row>
    <row r="94" spans="2:7" s="116" customFormat="1" x14ac:dyDescent="0.25">
      <c r="B94" s="120"/>
      <c r="C94" s="120"/>
      <c r="D94" s="120"/>
      <c r="E94" s="120"/>
      <c r="F94" s="177"/>
    </row>
    <row r="95" spans="2:7" s="105" customFormat="1" x14ac:dyDescent="0.25">
      <c r="B95" s="117"/>
      <c r="C95" s="118" t="s">
        <v>256</v>
      </c>
      <c r="D95" s="119" t="s">
        <v>145</v>
      </c>
      <c r="E95" s="119" t="s">
        <v>146</v>
      </c>
      <c r="F95" s="178"/>
    </row>
    <row r="96" spans="2:7" x14ac:dyDescent="0.25">
      <c r="B96" s="31"/>
      <c r="C96" s="120"/>
      <c r="D96" s="120"/>
      <c r="E96" s="120"/>
      <c r="F96" s="177"/>
    </row>
    <row r="97" spans="3:8" s="35" customFormat="1" x14ac:dyDescent="0.25">
      <c r="C97" s="101" t="s">
        <v>32</v>
      </c>
      <c r="D97" s="103"/>
      <c r="E97" s="103"/>
      <c r="F97" s="174"/>
    </row>
    <row r="98" spans="3:8" s="48" customFormat="1" x14ac:dyDescent="0.25">
      <c r="C98" s="904"/>
      <c r="D98" s="904"/>
      <c r="E98" s="904"/>
      <c r="F98" s="904"/>
      <c r="G98" s="152"/>
    </row>
    <row r="99" spans="3:8" s="48" customFormat="1" x14ac:dyDescent="0.25">
      <c r="C99" s="904"/>
      <c r="D99" s="904"/>
      <c r="E99" s="904"/>
      <c r="F99" s="904"/>
    </row>
    <row r="100" spans="3:8" s="48" customFormat="1" x14ac:dyDescent="0.25">
      <c r="C100" s="904"/>
      <c r="D100" s="904"/>
      <c r="E100" s="904"/>
      <c r="F100" s="904"/>
    </row>
    <row r="101" spans="3:8" s="48" customFormat="1" x14ac:dyDescent="0.25">
      <c r="C101" s="904"/>
      <c r="D101" s="904"/>
      <c r="E101" s="904"/>
      <c r="F101" s="904"/>
    </row>
    <row r="104" spans="3:8" x14ac:dyDescent="0.25">
      <c r="C104" s="36" t="s">
        <v>17</v>
      </c>
      <c r="D104" s="149"/>
    </row>
    <row r="105" spans="3:8" x14ac:dyDescent="0.25">
      <c r="C105" s="36"/>
      <c r="D105" s="238"/>
    </row>
    <row r="106" spans="3:8" s="135" customFormat="1" ht="13.8" x14ac:dyDescent="0.25">
      <c r="C106" s="146" t="s">
        <v>5</v>
      </c>
      <c r="D106" s="237"/>
      <c r="E106" s="237"/>
      <c r="F106" s="237"/>
      <c r="H106" s="168"/>
    </row>
    <row r="108" spans="3:8" x14ac:dyDescent="0.25">
      <c r="C108" s="33" t="s">
        <v>175</v>
      </c>
      <c r="D108" s="29" t="str">
        <f>IF('A. Kohde- ja asiakirjatiedot'!$D$36="","",'A. Kohde- ja asiakirjatiedot'!$D$36)</f>
        <v>Ins.tsto AAA</v>
      </c>
      <c r="E108" s="30" t="str">
        <f>IF('A. Kohde- ja asiakirjatiedot'!$D$45="","",'A. Kohde- ja asiakirjatiedot'!$D$45)</f>
        <v>Ins.tsto AAA</v>
      </c>
    </row>
    <row r="109" spans="3:8" x14ac:dyDescent="0.25">
      <c r="D109" s="29" t="str">
        <f>IF('A. Kohde- ja asiakirjatiedot'!$D$35="","",'A. Kohde- ja asiakirjatiedot'!$D$35)</f>
        <v>NNN</v>
      </c>
      <c r="E109" s="30" t="str">
        <f>IF('A. Kohde- ja asiakirjatiedot'!$D$44="","",'A. Kohde- ja asiakirjatiedot'!$D$44)</f>
        <v>MMM</v>
      </c>
    </row>
    <row r="110" spans="3:8" x14ac:dyDescent="0.25">
      <c r="D110" s="29" t="str">
        <f>IF('A. Kohde- ja asiakirjatiedot'!$D$37="","",'A. Kohde- ja asiakirjatiedot'!$D$37)</f>
        <v>Erityisasiantuntija</v>
      </c>
      <c r="E110" s="30" t="str">
        <f>IF('A. Kohde- ja asiakirjatiedot'!$D$46="","",'A. Kohde- ja asiakirjatiedot'!$D$46)</f>
        <v>Rakennesuunnittelija</v>
      </c>
    </row>
    <row r="112" spans="3:8" s="136" customFormat="1" ht="13.8" x14ac:dyDescent="0.25">
      <c r="C112" s="188" t="s">
        <v>120</v>
      </c>
      <c r="D112" s="236" t="s">
        <v>226</v>
      </c>
      <c r="E112" s="232"/>
      <c r="F112" s="232"/>
      <c r="H112" s="168"/>
    </row>
    <row r="113" spans="2:8" s="135" customFormat="1" ht="13.8" x14ac:dyDescent="0.25">
      <c r="C113" s="189"/>
      <c r="D113" s="139"/>
      <c r="E113" s="139"/>
      <c r="F113" s="139"/>
      <c r="H113" s="168"/>
    </row>
    <row r="114" spans="2:8" s="135" customFormat="1" ht="13.8" x14ac:dyDescent="0.25">
      <c r="C114" s="188" t="s">
        <v>193</v>
      </c>
      <c r="D114" s="232"/>
      <c r="E114" s="232"/>
      <c r="F114" s="232"/>
      <c r="H114" s="168"/>
    </row>
    <row r="115" spans="2:8" s="135" customFormat="1" ht="13.8" x14ac:dyDescent="0.25">
      <c r="C115" s="189"/>
      <c r="D115" s="139"/>
      <c r="E115" s="139"/>
      <c r="F115" s="139"/>
      <c r="H115" s="168"/>
    </row>
    <row r="116" spans="2:8" s="135" customFormat="1" ht="13.8" x14ac:dyDescent="0.25">
      <c r="C116" s="188" t="s">
        <v>10</v>
      </c>
      <c r="D116" s="236"/>
      <c r="E116" s="232"/>
      <c r="F116" s="232"/>
      <c r="H116" s="168"/>
    </row>
    <row r="119" spans="2:8" s="136" customFormat="1" ht="13.8" x14ac:dyDescent="0.25">
      <c r="C119" s="188" t="s">
        <v>121</v>
      </c>
      <c r="D119" s="187">
        <v>41864</v>
      </c>
      <c r="E119" s="232"/>
      <c r="F119" s="232"/>
      <c r="H119" s="168"/>
    </row>
    <row r="121" spans="2:8" s="135" customFormat="1" ht="13.8" x14ac:dyDescent="0.25">
      <c r="C121" s="188" t="s">
        <v>5</v>
      </c>
      <c r="D121" s="237"/>
      <c r="E121" s="237"/>
      <c r="F121" s="237"/>
      <c r="H121" s="168"/>
    </row>
    <row r="122" spans="2:8" s="135" customFormat="1" ht="13.8" x14ac:dyDescent="0.25">
      <c r="C122" s="145"/>
      <c r="D122" s="138"/>
      <c r="E122" s="138"/>
      <c r="F122" s="138"/>
      <c r="H122" s="169"/>
    </row>
    <row r="123" spans="2:8" s="135" customFormat="1" ht="13.8" x14ac:dyDescent="0.25">
      <c r="C123" s="188" t="s">
        <v>176</v>
      </c>
      <c r="D123" s="138" t="str">
        <f>IF('A. Kohde- ja asiakirjatiedot'!$D$36="","",'A. Kohde- ja asiakirjatiedot'!$D$36)</f>
        <v>Ins.tsto AAA</v>
      </c>
      <c r="E123" s="138" t="str">
        <f>IF('A. Kohde- ja asiakirjatiedot'!$D$45="","",'A. Kohde- ja asiakirjatiedot'!$D$45)</f>
        <v>Ins.tsto AAA</v>
      </c>
      <c r="F123" s="138"/>
      <c r="H123" s="168"/>
    </row>
    <row r="124" spans="2:8" s="135" customFormat="1" ht="13.8" x14ac:dyDescent="0.25">
      <c r="C124" s="188"/>
      <c r="D124" s="138" t="str">
        <f>IF('A. Kohde- ja asiakirjatiedot'!$D$35="","",'A. Kohde- ja asiakirjatiedot'!$D$35)</f>
        <v>NNN</v>
      </c>
      <c r="E124" s="138" t="str">
        <f>IF('A. Kohde- ja asiakirjatiedot'!$D$44="","",'A. Kohde- ja asiakirjatiedot'!$D$44)</f>
        <v>MMM</v>
      </c>
      <c r="F124" s="138"/>
      <c r="H124" s="168"/>
    </row>
    <row r="125" spans="2:8" s="135" customFormat="1" ht="13.8" x14ac:dyDescent="0.25">
      <c r="C125" s="96"/>
      <c r="D125" s="138" t="str">
        <f>IF('A. Kohde- ja asiakirjatiedot'!$D$37="","",'A. Kohde- ja asiakirjatiedot'!$D$37)</f>
        <v>Erityisasiantuntija</v>
      </c>
      <c r="E125" s="138" t="str">
        <f>IF('A. Kohde- ja asiakirjatiedot'!$D$46="","",'A. Kohde- ja asiakirjatiedot'!$D$46)</f>
        <v>Rakennesuunnittelija</v>
      </c>
      <c r="F125" s="96"/>
      <c r="H125" s="168"/>
    </row>
    <row r="126" spans="2:8" s="135" customFormat="1" ht="13.8" x14ac:dyDescent="0.25">
      <c r="B126" s="147"/>
      <c r="C126" s="146"/>
      <c r="F126" s="96"/>
      <c r="H126" s="168"/>
    </row>
    <row r="127" spans="2:8" s="135" customFormat="1" ht="13.8" x14ac:dyDescent="0.25">
      <c r="C127" s="189"/>
      <c r="D127" s="189"/>
      <c r="E127" s="139"/>
      <c r="F127" s="139"/>
      <c r="G127" s="139"/>
      <c r="H127" s="168"/>
    </row>
    <row r="128" spans="2:8" s="135" customFormat="1" ht="13.8" x14ac:dyDescent="0.25">
      <c r="C128" s="188"/>
      <c r="D128" s="188"/>
      <c r="E128" s="901"/>
      <c r="F128" s="901"/>
      <c r="G128" s="901"/>
      <c r="H128" s="168"/>
    </row>
  </sheetData>
  <mergeCells count="13">
    <mergeCell ref="C73:F73"/>
    <mergeCell ref="D6:F6"/>
    <mergeCell ref="C64:F64"/>
    <mergeCell ref="C65:F65"/>
    <mergeCell ref="C68:F68"/>
    <mergeCell ref="C72:F72"/>
    <mergeCell ref="E128:G128"/>
    <mergeCell ref="C76:F76"/>
    <mergeCell ref="C79:F80"/>
    <mergeCell ref="C84:F87"/>
    <mergeCell ref="C89:F89"/>
    <mergeCell ref="C90:F93"/>
    <mergeCell ref="C98:F101"/>
  </mergeCells>
  <conditionalFormatting sqref="F14:F20">
    <cfRule type="expression" dxfId="11" priority="10">
      <formula>$F14=1</formula>
    </cfRule>
    <cfRule type="expression" dxfId="10" priority="11">
      <formula>$F14=2</formula>
    </cfRule>
    <cfRule type="expression" dxfId="9" priority="12">
      <formula>$F14=3</formula>
    </cfRule>
  </conditionalFormatting>
  <conditionalFormatting sqref="F25:F29">
    <cfRule type="expression" dxfId="8" priority="7">
      <formula>$F25=1</formula>
    </cfRule>
    <cfRule type="expression" dxfId="7" priority="8">
      <formula>$F25=2</formula>
    </cfRule>
    <cfRule type="expression" dxfId="6" priority="9">
      <formula>$F25=3</formula>
    </cfRule>
  </conditionalFormatting>
  <conditionalFormatting sqref="F35:F40">
    <cfRule type="expression" dxfId="5" priority="4">
      <formula>$F35=1</formula>
    </cfRule>
    <cfRule type="expression" dxfId="4" priority="5">
      <formula>$F35=2</formula>
    </cfRule>
    <cfRule type="expression" dxfId="3" priority="6">
      <formula>$F35=3</formula>
    </cfRule>
  </conditionalFormatting>
  <conditionalFormatting sqref="F46:F63">
    <cfRule type="expression" dxfId="2" priority="1">
      <formula>$F46=1</formula>
    </cfRule>
    <cfRule type="expression" dxfId="1" priority="2">
      <formula>$F46=2</formula>
    </cfRule>
    <cfRule type="expression" dxfId="0" priority="3">
      <formula>$F46=3</formula>
    </cfRule>
  </conditionalFormatting>
  <pageMargins left="0.7" right="0.7" top="0.75" bottom="0.75" header="0.3" footer="0.3"/>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4</xdr:col>
                    <xdr:colOff>533400</xdr:colOff>
                    <xdr:row>94</xdr:row>
                    <xdr:rowOff>60960</xdr:rowOff>
                  </from>
                  <to>
                    <xdr:col>4</xdr:col>
                    <xdr:colOff>838200</xdr:colOff>
                    <xdr:row>95</xdr:row>
                    <xdr:rowOff>99060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3</xdr:col>
                    <xdr:colOff>571500</xdr:colOff>
                    <xdr:row>94</xdr:row>
                    <xdr:rowOff>60960</xdr:rowOff>
                  </from>
                  <to>
                    <xdr:col>3</xdr:col>
                    <xdr:colOff>876300</xdr:colOff>
                    <xdr:row>95</xdr:row>
                    <xdr:rowOff>99060</xdr:rowOff>
                  </to>
                </anchor>
              </controlPr>
            </control>
          </mc:Choice>
        </mc:AlternateContent>
        <mc:AlternateContent xmlns:mc="http://schemas.openxmlformats.org/markup-compatibility/2006">
          <mc:Choice Requires="x14">
            <control shapeId="44059" r:id="rId6" name="Check Box 27">
              <controlPr defaultSize="0" autoFill="0" autoLine="0" autoPict="0">
                <anchor moveWithCells="1">
                  <from>
                    <xdr:col>3</xdr:col>
                    <xdr:colOff>937260</xdr:colOff>
                    <xdr:row>10</xdr:row>
                    <xdr:rowOff>22860</xdr:rowOff>
                  </from>
                  <to>
                    <xdr:col>3</xdr:col>
                    <xdr:colOff>1242060</xdr:colOff>
                    <xdr:row>11</xdr:row>
                    <xdr:rowOff>76200</xdr:rowOff>
                  </to>
                </anchor>
              </controlPr>
            </control>
          </mc:Choice>
        </mc:AlternateContent>
        <mc:AlternateContent xmlns:mc="http://schemas.openxmlformats.org/markup-compatibility/2006">
          <mc:Choice Requires="x14">
            <control shapeId="44060" r:id="rId7" name="Check Box 28">
              <controlPr defaultSize="0" autoFill="0" autoLine="0" autoPict="0">
                <anchor moveWithCells="1">
                  <from>
                    <xdr:col>3</xdr:col>
                    <xdr:colOff>251460</xdr:colOff>
                    <xdr:row>9</xdr:row>
                    <xdr:rowOff>106680</xdr:rowOff>
                  </from>
                  <to>
                    <xdr:col>3</xdr:col>
                    <xdr:colOff>556260</xdr:colOff>
                    <xdr:row>10</xdr:row>
                    <xdr:rowOff>137160</xdr:rowOff>
                  </to>
                </anchor>
              </controlPr>
            </control>
          </mc:Choice>
        </mc:AlternateContent>
        <mc:AlternateContent xmlns:mc="http://schemas.openxmlformats.org/markup-compatibility/2006">
          <mc:Choice Requires="x14">
            <control shapeId="44061" r:id="rId8" name="Check Box 29">
              <controlPr defaultSize="0" autoFill="0" autoLine="0" autoPict="0">
                <anchor moveWithCells="1">
                  <from>
                    <xdr:col>3</xdr:col>
                    <xdr:colOff>1661160</xdr:colOff>
                    <xdr:row>10</xdr:row>
                    <xdr:rowOff>60960</xdr:rowOff>
                  </from>
                  <to>
                    <xdr:col>3</xdr:col>
                    <xdr:colOff>1965960</xdr:colOff>
                    <xdr:row>11</xdr:row>
                    <xdr:rowOff>99060</xdr:rowOff>
                  </to>
                </anchor>
              </controlPr>
            </control>
          </mc:Choice>
        </mc:AlternateContent>
        <mc:AlternateContent xmlns:mc="http://schemas.openxmlformats.org/markup-compatibility/2006">
          <mc:Choice Requires="x14">
            <control shapeId="44063" r:id="rId9" name="Check Box 31">
              <controlPr defaultSize="0" autoFill="0" autoLine="0" autoPict="0">
                <anchor moveWithCells="1">
                  <from>
                    <xdr:col>3</xdr:col>
                    <xdr:colOff>594360</xdr:colOff>
                    <xdr:row>10</xdr:row>
                    <xdr:rowOff>144780</xdr:rowOff>
                  </from>
                  <to>
                    <xdr:col>3</xdr:col>
                    <xdr:colOff>899160</xdr:colOff>
                    <xdr:row>12</xdr:row>
                    <xdr:rowOff>30480</xdr:rowOff>
                  </to>
                </anchor>
              </controlPr>
            </control>
          </mc:Choice>
        </mc:AlternateContent>
        <mc:AlternateContent xmlns:mc="http://schemas.openxmlformats.org/markup-compatibility/2006">
          <mc:Choice Requires="x14">
            <control shapeId="44064" r:id="rId10" name="Check Box 32">
              <controlPr defaultSize="0" autoFill="0" autoLine="0" autoPict="0">
                <anchor moveWithCells="1">
                  <from>
                    <xdr:col>3</xdr:col>
                    <xdr:colOff>1394460</xdr:colOff>
                    <xdr:row>10</xdr:row>
                    <xdr:rowOff>76200</xdr:rowOff>
                  </from>
                  <to>
                    <xdr:col>3</xdr:col>
                    <xdr:colOff>1699260</xdr:colOff>
                    <xdr:row>11</xdr:row>
                    <xdr:rowOff>137160</xdr:rowOff>
                  </to>
                </anchor>
              </controlPr>
            </control>
          </mc:Choice>
        </mc:AlternateContent>
        <mc:AlternateContent xmlns:mc="http://schemas.openxmlformats.org/markup-compatibility/2006">
          <mc:Choice Requires="x14">
            <control shapeId="44065" r:id="rId11" name="Check Box 33">
              <controlPr defaultSize="0" autoFill="0" autoLine="0" autoPict="0">
                <anchor moveWithCells="1">
                  <from>
                    <xdr:col>3</xdr:col>
                    <xdr:colOff>792480</xdr:colOff>
                    <xdr:row>9</xdr:row>
                    <xdr:rowOff>137160</xdr:rowOff>
                  </from>
                  <to>
                    <xdr:col>3</xdr:col>
                    <xdr:colOff>1097280</xdr:colOff>
                    <xdr:row>11</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Avut!$E$12:$E$15</xm:f>
          </x14:formula1>
          <xm:sqref>F14:F20 F25:F29 F35:F40 F46:F63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8"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8"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sheetPr>
  <dimension ref="A1"/>
  <sheetViews>
    <sheetView workbookViewId="0"/>
  </sheetViews>
  <sheetFormatPr defaultRowHeight="13.8"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A. Kohde- ja asiakirjatiedot</vt:lpstr>
      <vt:lpstr>B. Tarkastukset (lom)</vt:lpstr>
      <vt:lpstr>C. Tulokset</vt:lpstr>
      <vt:lpstr>Arviointitodistus</vt:lpstr>
      <vt:lpstr>Käyttö- ja huolto-ohje</vt:lpstr>
      <vt:lpstr>Sheet1</vt:lpstr>
      <vt:lpstr>Sheet2</vt:lpstr>
      <vt:lpstr>Sheet3</vt:lpstr>
      <vt:lpstr>Sheet4</vt:lpstr>
      <vt:lpstr>Sheet6</vt:lpstr>
      <vt:lpstr>Avut</vt:lpstr>
      <vt:lpstr>'B. Tarkastukset (lom)'!hankeprosessi</vt:lpstr>
      <vt:lpstr>Kohde</vt:lpstr>
      <vt:lpstr>'B. Tarkastukset (lom)'!Lomake_1</vt:lpstr>
      <vt:lpstr>'Käyttö- ja huolto-ohje'!Lomake_1</vt:lpstr>
      <vt:lpstr>'B. Tarkastukset (lom)'!Lomake_2</vt:lpstr>
      <vt:lpstr>'B. Tarkastukset (lom)'!Lomake_3</vt:lpstr>
      <vt:lpstr>'B. Tarkastukset (lom)'!Lomake_4</vt:lpstr>
      <vt:lpstr>'B. Tarkastukset (lom)'!Lomake_5</vt:lpstr>
      <vt:lpstr>osoite</vt:lpstr>
      <vt:lpstr>postinro_paikka</vt:lpstr>
      <vt:lpstr>Arviointitodistus!Print_Area</vt:lpstr>
      <vt:lpstr>'B. Tarkastukset (lom)'!Print_Area</vt:lpstr>
      <vt:lpstr>'C. Tulokset'!Print_Area</vt:lpstr>
      <vt:lpstr>'Käyttö- ja huolto-ohje'!Print_Area</vt:lpstr>
      <vt:lpstr>Arviointitodistus!Print_Titles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Virtanen Anne</dc:creator>
  <cp:lastModifiedBy>Gunnar Åström</cp:lastModifiedBy>
  <cp:lastPrinted>2015-04-11T14:27:16Z</cp:lastPrinted>
  <dcterms:created xsi:type="dcterms:W3CDTF">2014-09-02T10:22:03Z</dcterms:created>
  <dcterms:modified xsi:type="dcterms:W3CDTF">2015-04-27T07:52:30Z</dcterms:modified>
</cp:coreProperties>
</file>